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нформация по ИП" sheetId="12" r:id="rId1"/>
    <sheet name="Потребности" sheetId="15" r:id="rId2"/>
    <sheet name="Источники" sheetId="16" r:id="rId3"/>
    <sheet name="По мероприятиям" sheetId="17" r:id="rId4"/>
    <sheet name="Эффективность" sheetId="19" r:id="rId5"/>
    <sheet name="за 2016 год" sheetId="22" r:id="rId6"/>
    <sheet name="Изменения" sheetId="24" r:id="rId7"/>
  </sheets>
  <definedNames>
    <definedName name="_xlnm.Print_Titles" localSheetId="3">'По мероприятиям'!$11:$14</definedName>
  </definedNames>
  <calcPr calcId="152511"/>
</workbook>
</file>

<file path=xl/calcChain.xml><?xml version="1.0" encoding="utf-8"?>
<calcChain xmlns="http://schemas.openxmlformats.org/spreadsheetml/2006/main">
  <c r="G11" i="22" l="1"/>
  <c r="H11" i="22"/>
  <c r="I11" i="22"/>
  <c r="J11" i="22"/>
  <c r="K11" i="22"/>
  <c r="F11" i="22"/>
  <c r="E11" i="22"/>
  <c r="C11" i="22"/>
  <c r="F35" i="16" l="1"/>
  <c r="E35" i="16"/>
  <c r="D35" i="16"/>
  <c r="C35" i="16"/>
  <c r="F34" i="16"/>
  <c r="E34" i="16"/>
  <c r="D34" i="16"/>
  <c r="C34" i="16"/>
  <c r="F33" i="16"/>
  <c r="E33" i="16"/>
  <c r="D33" i="16"/>
  <c r="C33" i="16"/>
  <c r="F32" i="16"/>
  <c r="E32" i="16"/>
  <c r="D32" i="16"/>
  <c r="C32" i="16"/>
  <c r="G30" i="16"/>
  <c r="G29" i="16"/>
  <c r="G28" i="16"/>
  <c r="G27" i="16"/>
  <c r="F26" i="16"/>
  <c r="E26" i="16"/>
  <c r="D26" i="16"/>
  <c r="C26" i="16"/>
  <c r="G25" i="16"/>
  <c r="G24" i="16"/>
  <c r="G23" i="16"/>
  <c r="G22" i="16"/>
  <c r="F21" i="16"/>
  <c r="E21" i="16"/>
  <c r="D21" i="16"/>
  <c r="C21" i="16"/>
  <c r="G20" i="16"/>
  <c r="G19" i="16"/>
  <c r="G18" i="16"/>
  <c r="G17" i="16"/>
  <c r="F16" i="16"/>
  <c r="E16" i="16"/>
  <c r="D16" i="16"/>
  <c r="C16" i="16"/>
  <c r="G15" i="16"/>
  <c r="G14" i="16"/>
  <c r="G13" i="16"/>
  <c r="G12" i="16"/>
  <c r="F11" i="16"/>
  <c r="E11" i="16"/>
  <c r="D11" i="16"/>
  <c r="C11" i="16"/>
  <c r="G10" i="16"/>
  <c r="G35" i="16" s="1"/>
  <c r="G9" i="16"/>
  <c r="G8" i="16"/>
  <c r="G7" i="16"/>
  <c r="F6" i="16"/>
  <c r="E6" i="16"/>
  <c r="D6" i="16"/>
  <c r="C6" i="16"/>
  <c r="D31" i="16" l="1"/>
  <c r="E31" i="16"/>
  <c r="G11" i="16"/>
  <c r="F31" i="16"/>
  <c r="G16" i="16"/>
  <c r="G34" i="16"/>
  <c r="G21" i="16"/>
  <c r="G26" i="16"/>
  <c r="G6" i="16"/>
  <c r="C31" i="16"/>
  <c r="G33" i="16"/>
  <c r="G32" i="16"/>
  <c r="G31" i="16" l="1"/>
  <c r="T31" i="15" l="1"/>
  <c r="S31" i="15"/>
  <c r="R31" i="15"/>
  <c r="Q31" i="15"/>
  <c r="O31" i="15"/>
  <c r="N31" i="15"/>
  <c r="M31" i="15"/>
  <c r="L31" i="15"/>
  <c r="J31" i="15"/>
  <c r="I31" i="15"/>
  <c r="H31" i="15"/>
  <c r="G31" i="15"/>
  <c r="E31" i="15"/>
  <c r="D31" i="15"/>
  <c r="T30" i="15"/>
  <c r="S30" i="15"/>
  <c r="R30" i="15"/>
  <c r="Q30" i="15"/>
  <c r="O30" i="15"/>
  <c r="N30" i="15"/>
  <c r="M30" i="15"/>
  <c r="L30" i="15"/>
  <c r="J30" i="15"/>
  <c r="I30" i="15"/>
  <c r="H30" i="15"/>
  <c r="G30" i="15"/>
  <c r="E30" i="15"/>
  <c r="D30" i="15"/>
  <c r="T29" i="15"/>
  <c r="S29" i="15"/>
  <c r="R29" i="15"/>
  <c r="Q29" i="15"/>
  <c r="O29" i="15"/>
  <c r="N29" i="15"/>
  <c r="M29" i="15"/>
  <c r="L29" i="15"/>
  <c r="J29" i="15"/>
  <c r="I29" i="15"/>
  <c r="H29" i="15"/>
  <c r="G29" i="15"/>
  <c r="E29" i="15"/>
  <c r="D29" i="15"/>
  <c r="T28" i="15"/>
  <c r="S28" i="15"/>
  <c r="R28" i="15"/>
  <c r="Q28" i="15"/>
  <c r="O28" i="15"/>
  <c r="N28" i="15"/>
  <c r="N32" i="15" s="1"/>
  <c r="M28" i="15"/>
  <c r="L28" i="15"/>
  <c r="J28" i="15"/>
  <c r="I28" i="15"/>
  <c r="I32" i="15" s="1"/>
  <c r="H28" i="15"/>
  <c r="G28" i="15"/>
  <c r="E28" i="15"/>
  <c r="D28" i="15"/>
  <c r="D32" i="15" s="1"/>
  <c r="T27" i="15"/>
  <c r="S27" i="15"/>
  <c r="R27" i="15"/>
  <c r="Q27" i="15"/>
  <c r="O27" i="15"/>
  <c r="N27" i="15"/>
  <c r="M27" i="15"/>
  <c r="L27" i="15"/>
  <c r="J27" i="15"/>
  <c r="I27" i="15"/>
  <c r="H27" i="15"/>
  <c r="G27" i="15"/>
  <c r="E27" i="15"/>
  <c r="D27" i="15"/>
  <c r="P26" i="15"/>
  <c r="K26" i="15"/>
  <c r="F26" i="15"/>
  <c r="P25" i="15"/>
  <c r="K25" i="15"/>
  <c r="F25" i="15"/>
  <c r="P24" i="15"/>
  <c r="K24" i="15"/>
  <c r="F24" i="15"/>
  <c r="P23" i="15"/>
  <c r="K23" i="15"/>
  <c r="F23" i="15"/>
  <c r="T22" i="15"/>
  <c r="S22" i="15"/>
  <c r="R22" i="15"/>
  <c r="Q22" i="15"/>
  <c r="O22" i="15"/>
  <c r="N22" i="15"/>
  <c r="M22" i="15"/>
  <c r="L22" i="15"/>
  <c r="J22" i="15"/>
  <c r="I22" i="15"/>
  <c r="H22" i="15"/>
  <c r="G22" i="15"/>
  <c r="E22" i="15"/>
  <c r="D22" i="15"/>
  <c r="P21" i="15"/>
  <c r="K21" i="15"/>
  <c r="F21" i="15"/>
  <c r="P20" i="15"/>
  <c r="K20" i="15"/>
  <c r="F20" i="15"/>
  <c r="P19" i="15"/>
  <c r="K19" i="15"/>
  <c r="F19" i="15"/>
  <c r="C19" i="15" s="1"/>
  <c r="P18" i="15"/>
  <c r="K18" i="15"/>
  <c r="F18" i="15"/>
  <c r="T17" i="15"/>
  <c r="S17" i="15"/>
  <c r="R17" i="15"/>
  <c r="Q17" i="15"/>
  <c r="O17" i="15"/>
  <c r="N17" i="15"/>
  <c r="M17" i="15"/>
  <c r="L17" i="15"/>
  <c r="J17" i="15"/>
  <c r="I17" i="15"/>
  <c r="H17" i="15"/>
  <c r="G17" i="15"/>
  <c r="E17" i="15"/>
  <c r="D17" i="15"/>
  <c r="P16" i="15"/>
  <c r="K16" i="15"/>
  <c r="F16" i="15"/>
  <c r="P15" i="15"/>
  <c r="K15" i="15"/>
  <c r="F15" i="15"/>
  <c r="P14" i="15"/>
  <c r="K14" i="15"/>
  <c r="F14" i="15"/>
  <c r="P13" i="15"/>
  <c r="K13" i="15"/>
  <c r="F13" i="15"/>
  <c r="T12" i="15"/>
  <c r="S12" i="15"/>
  <c r="R12" i="15"/>
  <c r="Q12" i="15"/>
  <c r="O12" i="15"/>
  <c r="N12" i="15"/>
  <c r="M12" i="15"/>
  <c r="L12" i="15"/>
  <c r="J12" i="15"/>
  <c r="I12" i="15"/>
  <c r="H12" i="15"/>
  <c r="G12" i="15"/>
  <c r="E12" i="15"/>
  <c r="D12" i="15"/>
  <c r="P11" i="15"/>
  <c r="K11" i="15"/>
  <c r="F11" i="15"/>
  <c r="P10" i="15"/>
  <c r="K10" i="15"/>
  <c r="F10" i="15"/>
  <c r="P9" i="15"/>
  <c r="K9" i="15"/>
  <c r="F9" i="15"/>
  <c r="P8" i="15"/>
  <c r="K8" i="15"/>
  <c r="F8" i="15"/>
  <c r="C10" i="15" l="1"/>
  <c r="P17" i="15"/>
  <c r="C15" i="15"/>
  <c r="E32" i="15"/>
  <c r="J32" i="15"/>
  <c r="T32" i="15"/>
  <c r="K12" i="15"/>
  <c r="P12" i="15"/>
  <c r="C14" i="15"/>
  <c r="K27" i="15"/>
  <c r="G32" i="15"/>
  <c r="L32" i="15"/>
  <c r="Q32" i="15"/>
  <c r="C9" i="15"/>
  <c r="C11" i="15"/>
  <c r="C23" i="15"/>
  <c r="F27" i="15"/>
  <c r="F12" i="15"/>
  <c r="P22" i="15"/>
  <c r="C20" i="15"/>
  <c r="P30" i="15"/>
  <c r="F22" i="15"/>
  <c r="C8" i="15"/>
  <c r="C26" i="15"/>
  <c r="F29" i="15"/>
  <c r="K30" i="15"/>
  <c r="C13" i="15"/>
  <c r="C18" i="15"/>
  <c r="C25" i="15"/>
  <c r="H32" i="15"/>
  <c r="M32" i="15"/>
  <c r="R32" i="15"/>
  <c r="F31" i="15"/>
  <c r="K17" i="15"/>
  <c r="C16" i="15"/>
  <c r="K22" i="15"/>
  <c r="C22" i="15" s="1"/>
  <c r="C21" i="15"/>
  <c r="C24" i="15"/>
  <c r="P28" i="15"/>
  <c r="S32" i="15"/>
  <c r="F17" i="15"/>
  <c r="P27" i="15"/>
  <c r="K29" i="15"/>
  <c r="K31" i="15"/>
  <c r="K28" i="15"/>
  <c r="O32" i="15"/>
  <c r="F28" i="15"/>
  <c r="P29" i="15"/>
  <c r="F30" i="15"/>
  <c r="P31" i="15"/>
  <c r="C12" i="15" l="1"/>
  <c r="C27" i="15"/>
  <c r="C17" i="15"/>
  <c r="C29" i="15"/>
  <c r="P32" i="15"/>
  <c r="C30" i="15"/>
  <c r="K32" i="15"/>
  <c r="C31" i="15"/>
  <c r="F32" i="15"/>
  <c r="C28" i="15"/>
  <c r="C32" i="15" l="1"/>
  <c r="A10" i="24" l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</calcChain>
</file>

<file path=xl/sharedStrings.xml><?xml version="1.0" encoding="utf-8"?>
<sst xmlns="http://schemas.openxmlformats.org/spreadsheetml/2006/main" count="452" uniqueCount="171">
  <si>
    <t>Наименование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</si>
  <si>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</si>
  <si>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</si>
  <si>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 субъекта Российской Федерации, утвердившего инвестиционную программу</t>
  </si>
  <si>
    <t>Сроки начала и окончания реализации инвестиционной программы</t>
  </si>
  <si>
    <t>Инвестиционная программа Государственного унитарного предприятия Ставропольского края "Ставрополькрайводоканал" по модернизации систем водоснабжения и канализации на период 2015-2019 годы (с корректировкой 2016 г., 2017 г.)</t>
  </si>
  <si>
    <t>Приказ министерства строительства, архитектуры и жилищно-коммунального хозяйства Ставропольского края от 10 октября 2014 г. № 543 "Об утверждении инвестиционной программы государственного унитарного предприятия Ставропольского края "Ставрополькрайводоканал" по модернизации систем водоснабжения и канализации на период 2015-2019 годы"</t>
  </si>
  <si>
    <t>Министерство строительства, архитектуры и жилищно-коммунального хозяйства Ставропольского края</t>
  </si>
  <si>
    <t>Дата утверждения корректировки инвестиционной программы</t>
  </si>
  <si>
    <t>Наименование уполномоченного органа исполнительной власти субъекта Российской Федерации, утверждающего инвестиционную программу ГУП СК "Ставрополькрайводоканал" с корректировками</t>
  </si>
  <si>
    <t>Министерство жилищно-коммунального хозяйства Ставропольского края</t>
  </si>
  <si>
    <t>Обеспечение возможности подключения (технологического присоединения) к централизованным системам холодного водоснабжения и (или) водоотведения новых (реконструируемых) объектов капитального строительства (строительных площадок, земельных участков)</t>
  </si>
  <si>
    <t>Обеспечение надежного (бесперебойного), качественного и доступного предоставления услуг холодного водоснабжения и водоотведения, удовлетворяющего потребностям муниципальных образований Ставропольского края, обслуживаемых ГУП СК "Ставрополькрайводоканал"</t>
  </si>
  <si>
    <t>Обеспечение развития централизованных систем холодного водоснабжения и водоотведения на территории муниципальных образований Ставропольского края, в том числе путем привлечения инвестиций.</t>
  </si>
  <si>
    <t>Наименование органов местного самоуправления, согласовавших инвестиционную программу</t>
  </si>
  <si>
    <t xml:space="preserve">Администрация города Георгиевска Ставропольского края </t>
  </si>
  <si>
    <t>357820, г. Георгиевск, пл. Победы, 1, e-mail: adm_geo@mail.ru</t>
  </si>
  <si>
    <t xml:space="preserve">Администрация муниципального образования села Краснокумского Георгиевского района Ставропольского края </t>
  </si>
  <si>
    <t>357834, с. Краснокумское, ул. Кирова, 18, e-mail: admin_kras@mail.ru</t>
  </si>
  <si>
    <t>Администрация муниципального образования города Нефтекумска Нефтекумского района Ставропольского края</t>
  </si>
  <si>
    <t>356880, г. Нефтекумск микрорайон 2, дом 14, e-mail: admneftekumsk@mail.ru</t>
  </si>
  <si>
    <t xml:space="preserve">Администрация муниципального образования станица Боргустанская Предгорного района Ставропольского края </t>
  </si>
  <si>
    <t>357373, ст-ца Боргустанская, ул. Красная, 144, e-mail: adm@borgustanskaya.ru</t>
  </si>
  <si>
    <t>Администрация Винсадского сельсовета Предгорного района Ставропольского края</t>
  </si>
  <si>
    <t>357361, с. Винсады, ул. Ленина, 29, e-mail: admvinsady@mail.ru</t>
  </si>
  <si>
    <t xml:space="preserve">Администрация Ессентукского сельсовета Предгорного района Ставропольского края </t>
  </si>
  <si>
    <t>357350, ст. Ессентуская, ул. Гагарина, д.101, e-mail: deputat-sel@mail.ru</t>
  </si>
  <si>
    <t xml:space="preserve">Администрация муниципального образования Нежинского сельсовета Предгорного района Ставропольского края </t>
  </si>
  <si>
    <t>357375, пос. Нежинский, 56/1, e-mail: nejinsky1@yandex.ru</t>
  </si>
  <si>
    <t>Администрация Новоблагодарненского сельсовета Предгорного района Ставропольского края</t>
  </si>
  <si>
    <t>357362, с. Новоблагодарное, ул. Ленина, 54, e-mail: admnov@inbox.ru</t>
  </si>
  <si>
    <t xml:space="preserve">Администрация муниципального образования Подкумского сельсовета Предгорного района Ставропольского края </t>
  </si>
  <si>
    <t>357371, пос. Подкумок, ул. Ессентукская, 62, тe-mail: podkumokadm@mail.ru</t>
  </si>
  <si>
    <t xml:space="preserve">Администрация Пятигорского сельсовета Предгорного района Ставропольского края </t>
  </si>
  <si>
    <t>357355, пос. Пятигорский, ул. Красноармейская, 2, e-mail: admopss@yandex.ru</t>
  </si>
  <si>
    <t>Администрация муниципального образования Суворовского сельсовета Предгорного района Ставропольского края</t>
  </si>
  <si>
    <t>357390, ст-ца Суворовская, ул. Советская, 19, e-mail: admin-suvorovskaya@rambler.ru</t>
  </si>
  <si>
    <t>Администрация муниципального образования Тельмановского сельсовета Предгорного района Ставропольского края</t>
  </si>
  <si>
    <t>357360, пос. Санамер, ул. Полевая, 20, e-mail: sanamer@list.ru</t>
  </si>
  <si>
    <t xml:space="preserve">Администрация муниципального образования Яснополянского сельсовета Предгорного района Ставропольского края </t>
  </si>
  <si>
    <t>357372, пос. Ясная Поляна, ул. Спортивная, 25, e-mail: admin1straciy@mail.ru</t>
  </si>
  <si>
    <t>Администрация муниципального образования города Михайловска Шпаковского района Ставропольского края</t>
  </si>
  <si>
    <t xml:space="preserve"> 356240, г.Михайловск, ул.Ленина, 98, e-mail: mihailovsk@mihailovsk-city.ru</t>
  </si>
  <si>
    <t>Администрация города Ессентуки Ставропольского края</t>
  </si>
  <si>
    <t xml:space="preserve">357600, г. Есcентуки, ул. Вокзальная, д.3а, e-mail: adm-essentuki@yandex.ru  </t>
  </si>
  <si>
    <t xml:space="preserve">Администрация города - курорта Железноводска Ставропольского края </t>
  </si>
  <si>
    <t>357400, г. Железноводск, ул. Калинина 2, e-mail: admzhv@mail.ru</t>
  </si>
  <si>
    <t>Администрация города - курорта Кисловодска Ставропольского края</t>
  </si>
  <si>
    <t>357700, город-курорт Кисловодск пр. Победы, 25, e-mail glava1@bk.ru</t>
  </si>
  <si>
    <t>Администрация города Пятигорска Ставропольского края</t>
  </si>
  <si>
    <t>357500, г.Пятигорск, ул.Ленина пл. д.2, e-mail: jkh_5gorsk@mail.ru</t>
  </si>
  <si>
    <t>2015-2019 г.г.</t>
  </si>
  <si>
    <t>Приказ от 25 октября 2017 г. № 269 "О внесении изменения в инвестиционную программу государственного унитарного предприятия Ставропольского края "Ставрополькрайводоканал" по модернизации систем водоснабжения и канализации на период 2015-2019 годы, утвержденную приказом министерства строительства, архитектуры и жилищно-коммунального хозяйства Ставропольского края от 10 октября 2014 г. № 543"</t>
  </si>
  <si>
    <t>№ п/п</t>
  </si>
  <si>
    <t xml:space="preserve">Изменения </t>
  </si>
  <si>
    <t xml:space="preserve">Наименование мероприятия в утвержденной инвестиционной программе </t>
  </si>
  <si>
    <t>Номер мероприятия</t>
  </si>
  <si>
    <t>Внесены корректировки по стоимости мероприятия, а также по источникам финансирования.</t>
  </si>
  <si>
    <t>Внесены корректировки по источникам финансирования.</t>
  </si>
  <si>
    <t>Без изменений</t>
  </si>
  <si>
    <t xml:space="preserve">Планируемый срок ввода объекта в эксплуатацию перенесен с 2018 года на 2017 год. Внесены корректировки по стоимости мероприятия, протяженности сети. </t>
  </si>
  <si>
    <t>Включено новое мероприятие. Постановление РТК СК № 20/12 от 31 марта 2017 года.</t>
  </si>
  <si>
    <t>Изменения и корректировки в инвестиционной программе утверждены приказом министерства жилищно-коммунального хозяйства Ставропольского края от 25 октября 2017 г. № 269 "О внесении изменения в инвестиционную программу государственного унитарного предприятия Ставропольского края "Ставрополькрайводоканал" по модернизации систем водоснабжения и канализации на период 2015-2019 годы, утвержденную приказом министерства строительства, архитектуры и жилищно-коммунального хозяйства Ставропольского края от 10 октября 2014 г. № 543"</t>
  </si>
  <si>
    <t>В наименование инвестиционной программы внесены изменены изменения, добавлены слова "(с корректировкой 2016 г., 2017 г.)" Наименование инвестиционной программмы: Инвестиционная программа государственного унитарного предприятия Ставропольского края "Ставрополькрайводоканал" по модернизации систем водоснабжения и канализации на период 2015-2019 годы (с корректировкой 2016 г., 2017 г.)"</t>
  </si>
  <si>
    <t>Наименование мероприятий</t>
  </si>
  <si>
    <t>Плановый срок ввода в эксплуатацию</t>
  </si>
  <si>
    <t>Всего, тыс.рублей (с НДС)</t>
  </si>
  <si>
    <t xml:space="preserve">в том числе по периодам </t>
  </si>
  <si>
    <t>2015 год</t>
  </si>
  <si>
    <t>2016 год</t>
  </si>
  <si>
    <t>2017 год</t>
  </si>
  <si>
    <t>2018 год</t>
  </si>
  <si>
    <t>2019 год</t>
  </si>
  <si>
    <t>Всего</t>
  </si>
  <si>
    <t>1 квартал</t>
  </si>
  <si>
    <t>2 квартал</t>
  </si>
  <si>
    <t>з квартал</t>
  </si>
  <si>
    <t>4 квартал</t>
  </si>
  <si>
    <t>31.12.2016 г.</t>
  </si>
  <si>
    <t>31.12.2017 г.</t>
  </si>
  <si>
    <t>31.12.2018 г.</t>
  </si>
  <si>
    <t>31.12.2019 г.</t>
  </si>
  <si>
    <t>Итого:</t>
  </si>
  <si>
    <t>Мероприятия по осуществлению подключений объектов заявителей</t>
  </si>
  <si>
    <t>Мероприятия по строительству новых сетей водоотведения</t>
  </si>
  <si>
    <t>Мероприятия по реконструкции существующих сетей водоотведения</t>
  </si>
  <si>
    <t>Мероприятия по модернизации (реконструкции) существующих объектов водоотведения</t>
  </si>
  <si>
    <t>Итого водоотведение за период 2015-2019 г.г.</t>
  </si>
  <si>
    <t>Период</t>
  </si>
  <si>
    <t>Планируемые источники финансирования</t>
  </si>
  <si>
    <t>Всего за период 2015-2019 г.г.</t>
  </si>
  <si>
    <t>Всего,  в том числе:</t>
  </si>
  <si>
    <t>Плата за подключение по Постановлению РТК СК № 06/1 от 28.01.2015 г.</t>
  </si>
  <si>
    <t xml:space="preserve">Плата за подключение в индивидуальном порядке </t>
  </si>
  <si>
    <t>Амортизация</t>
  </si>
  <si>
    <t>Прибыль</t>
  </si>
  <si>
    <t>Всего за 2015-2019 г.г.</t>
  </si>
  <si>
    <t>ВОДООТВЕДЕНИЕ. График реализации мероприятий. Плановые сроки этапов выполнения и объем их финансирования.</t>
  </si>
  <si>
    <t>Виды и перечень работ, входящих в этапы выполнения мероприятия:</t>
  </si>
  <si>
    <r>
      <t xml:space="preserve">1 этап: </t>
    </r>
    <r>
      <rPr>
        <sz val="10"/>
        <rFont val="Times New Roman"/>
        <family val="1"/>
        <charset val="204"/>
      </rPr>
      <t>внесение уточнений в локальные сметные расчеты, подготовка заданий на проектирование, проведение закупки по услугам проектирования, подготовка  ПСД, экспертиза ПСД</t>
    </r>
  </si>
  <si>
    <r>
      <t xml:space="preserve">2 этап: </t>
    </r>
    <r>
      <rPr>
        <sz val="10"/>
        <rFont val="Times New Roman"/>
        <family val="1"/>
        <charset val="204"/>
      </rPr>
      <t>определение способов выполнения работ, подготовка заданий на закупку материалов, закупка  и доставка материалов</t>
    </r>
  </si>
  <si>
    <r>
      <t>3 этап:</t>
    </r>
    <r>
      <rPr>
        <sz val="10"/>
        <rFont val="Times New Roman"/>
        <family val="1"/>
        <charset val="204"/>
      </rPr>
      <t xml:space="preserve"> выполнение СМР</t>
    </r>
  </si>
  <si>
    <r>
      <t>4 этап: о</t>
    </r>
    <r>
      <rPr>
        <sz val="10"/>
        <rFont val="Times New Roman"/>
        <family val="1"/>
        <charset val="204"/>
      </rPr>
      <t>формление необходимой документации, ввод объекта в эксплуатацию</t>
    </r>
  </si>
  <si>
    <t>№ мероприятия</t>
  </si>
  <si>
    <t>Сокращенное наименование мероприятия</t>
  </si>
  <si>
    <t>Этапы выполнения</t>
  </si>
  <si>
    <t>Источник финансирования</t>
  </si>
  <si>
    <t>Всего за период реализации ИП (с НДС 18%), тыс.руб., в том числе</t>
  </si>
  <si>
    <t>Ввод в эксплуатацию - 2016 год</t>
  </si>
  <si>
    <t>Строительство канализационных сетей из полиэтиленовых труб диаметром 250мм, протяженностью 820 м, в г.Железноводске от действующего междугороднего канализационного коллектора Железноводск-Минеральные Воды до земельного участка на котором размещается Объект № 1409 , с целью обеспечения возможности подключения Объекта № 1409 "Южное региональное пограничное управление ФСБ России, Региональная служба специального назначения г.Железноводск" в районе станции "Бештау" к централизованной системе водоотведения</t>
  </si>
  <si>
    <t>Всего, в том числе:</t>
  </si>
  <si>
    <t>Плата за подключение в индивидуальном порядке</t>
  </si>
  <si>
    <t>1 этап</t>
  </si>
  <si>
    <t>2 этап</t>
  </si>
  <si>
    <t>3 этап</t>
  </si>
  <si>
    <t>4 этап</t>
  </si>
  <si>
    <t>Мероприятия по осуществлению врезки канализационной сети объекта "Спортивно-оздоровительный комплекс" (СОК) в г.Буденновске по смежеству с территорией парка имени 200-летия г.Буденновска (заявитель ООО "Ставролен")</t>
  </si>
  <si>
    <t>Мероприятия по подключению объекта "Главная насосная станция" (заявитель ЗАО "Лира") по адресу Предгорный район, в границах земель ООО "Агрофирма" "Пятигорье" на земельном участке с кадастровым № 26:29091002:208</t>
  </si>
  <si>
    <t>Всего за 2016 год, в том числе:</t>
  </si>
  <si>
    <t>Планируемый срок ввода в эксплуатацию - 2017 год</t>
  </si>
  <si>
    <t>Проектирование и строительство канализационных сетей диаметром 315 мм из полиэтиленовых труб, протяженностью 845 м, в г.Кисловодске по ул.Катыхина от действующей сети канализации диаметром 200 мм, расположенной в районе жилого дома № 175 по ул.Катыхина до земельного участка, отведенного под строительство микрорайона в районе жилого дома № 179 по ул.Катыхина</t>
  </si>
  <si>
    <t>Реконструкция участка существующего сбросного канализационного коллектора из железобетонных труб диаметром 1000 мм на полиэтиленовые трубы диаметром 1000 мм, протяженностью 42 м, в районе очистных сооружений канализации расположенных в с.Краснокумское Георгиевского района</t>
  </si>
  <si>
    <t>Реконструкция существующего участка междугороднего канализационного коллектора из железобетонных труб  диаметром 400 мм на полиэтиленовые трубы диаметром 400 мм, протяженностью 1700 м, в г.Железноводске от восточной части (от озера "Конзавод" до пос.Змейка)</t>
  </si>
  <si>
    <t>Всего на 2017 год, в том числе:</t>
  </si>
  <si>
    <t>Планируемый срок ввода в эксплуатацию - 2018 год</t>
  </si>
  <si>
    <t>Мероприятия в г.Железноводске, пос.Иноземцево, пос.Капельница, по осуществлению врезки канализационной сети объекта в существующую канализационную сеть (с обустройством дополнительной приемной камеры с участком канализационной сети из полиэтиленовых труб диаметром 300мм, протяженностью 16 м), с целью обеспечения возможности подключения объекта капитального строительства в Железноводск, пос.Иноземцево, пос.Капельница Жилого комплекса "ПОЭМА-СИТИ"</t>
  </si>
  <si>
    <t>Всего на 2018 год, в том числе:</t>
  </si>
  <si>
    <t>Планируемый срок ввода в эксплуатацию - 2019 год</t>
  </si>
  <si>
    <t>Реконструкция двух существующих напорных канализационных коллекторов из стальных труб, уложенных параллельно друг другу, диаметром 250 мм и протяженностью 2270 м каждый (с общей протяженностью 4540 м), на полиэтиленовые трубы диаметром 300 мм, в г.Железноводске  (от канализационной насосной станции до междугороднего коллектора в районе федеральной автодороги "Кавказ")</t>
  </si>
  <si>
    <t>Реконструкция участка существующей канализационной сети из керамических труб диаметром 400 мм на полиэтиленовые трубы диаметром 500 мм, протяженностью 1600 м, в г.Железноводске по ул.Кольцевая - кафе Янтарь - пер.Промышленный (от ул.Фурманова до № 1 пер.Промышленный)</t>
  </si>
  <si>
    <t>Реконструкция существующего участка междугороднего канализационного коллектора диаметром 500 мм из железобетонных труб на полиэтиленовые трубы диаметром 500 мм, протяженностью 850 м, в г.Железноводске (от западной  части г.Железноводска в районе х.Воронов)</t>
  </si>
  <si>
    <t>Реконструкция участка существующей канализационной сети из железобетонных труб диаметром 800 мм на полиэтиленовые диаметром 800 мм, протяженностью 3500 м, в г.Кисловодске по пр.Победы от Дома связи по пр.Первомайский, 12 до МГК (междугороднего канализационного коллектора)</t>
  </si>
  <si>
    <t xml:space="preserve">Реконструкция участка существующего напорного канализационного коллектора из стальных труб диаметром 500 мм на полиэтиленовые трубы диаметром 600 мм, протяженностью 2000 м, в г.Кисловодске от КНС "Римгорская" по ул.Римгорская вдоль русла реки Подкумок до камеры "ПК1" МГК (междугороднего канализационного коллектора) </t>
  </si>
  <si>
    <t>Предпроектные и изыскательские работы по мероприятию: "Реконструкция очистных сооружений сточных вод г.Михайловска с увеличением их мощности и производительности с 12,5 тыс.м3 в сутки до 25 тыс.м3 в сутки (г.Михайловк, 2-е отделение)</t>
  </si>
  <si>
    <t>Подготовительные работы по мероприятию: "Реконструкция очистных сооружений канализации региона КВМ с увеличением производительности с 170 тыс.м3/сут. до 250 тыс.м3/сут, расположенных по адресу: Предгорный район, в границах земель муниципального образования Этокский сельсовет, 2-й километр Георгиевского шоссе</t>
  </si>
  <si>
    <t>Мероприятия в г.Кисловодске, по осуществлению врезки канализационной сети объекта (1*225 мм) в действующий канализационный коллектор (Д-1000 мм) проходящий по пр. Победы г. Кисловодска, с целью обеспечения возможности подключения объекта капитального строительства "Комплекс жилых домов по пр. Победы, 43 в г. Кисловодске"</t>
  </si>
  <si>
    <t>Всего на 2019 год, в том числе:</t>
  </si>
  <si>
    <t>Всего за период ИП, в том числе:</t>
  </si>
  <si>
    <t>Выполнено</t>
  </si>
  <si>
    <t>Факт</t>
  </si>
  <si>
    <t>Прогноз</t>
  </si>
  <si>
    <t>Плановые значения показателей очистки сточных вод</t>
  </si>
  <si>
    <t xml:space="preserve"> 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общесплавной (бытовой) и ливневой централизованных систем водоотведения (%)</t>
  </si>
  <si>
    <t>Плановые значения показателей надежности и бесперебойности</t>
  </si>
  <si>
    <t>Фактические и прогнозные значения показателя надежности и бесперебойности централизованных систем водоотведения: количество аварий в расчете на протяженность канализационной сети (ед./км)</t>
  </si>
  <si>
    <t>Плановые значения показателей эффективности использования ресурсов</t>
  </si>
  <si>
    <t>Удельный расход электрической энергии на единицу объема реализации услуг водоотведения (кВт.ч/м3)</t>
  </si>
  <si>
    <t>Наименование мероприятия</t>
  </si>
  <si>
    <t>Стоимость мероприятия с НДС, тыс.рублей</t>
  </si>
  <si>
    <t>Планируемый срок ввода объекта в эксплуатацию</t>
  </si>
  <si>
    <t>Источники финансирования, всего</t>
  </si>
  <si>
    <t>в том числе</t>
  </si>
  <si>
    <t>Получено финансирование</t>
  </si>
  <si>
    <t>Отклонения</t>
  </si>
  <si>
    <t>Выполнение мероприятий</t>
  </si>
  <si>
    <t>Плата за подключение</t>
  </si>
  <si>
    <t>Амортизация, прибыль</t>
  </si>
  <si>
    <t>Строительство канализационных сетей из полиэтиленовых труб диаметром 250мм, протяженностью 820 м, в г. Железноводске от действующего междугороднего канализационного коллектора Железноводск-Минеральные Воды до земельного участка на котором размещается Объект № 1409 , с целью обеспечения возможности подключения Объекта № 1409 "Южное региональное пограничное управление ФСБ России, Региональная служба специального назначения г. Железноводск" в районе станции "Бештау" к централизованной системе водоотведения</t>
  </si>
  <si>
    <t>Постановление РТК СК № 30/4 от 30.04.2015 г. Заявитель ФГКУ "Пограничное управление ФСБ РФ по Карачаево-Черкесской Республике. Госконтракт о подключении (технологическом присоединении) к централизованным системам водоотведения № ДПК-10-07 712 000/13 от 08.06.2015 г. Объект подключен 14.09.2016 г. Мероприятие выполнено.</t>
  </si>
  <si>
    <t>Мероприятия по осуществлению врезки канализационной сети объекта "Спортивно-оздоровительный комплекс" (СОК) в г.Буденновске по смежеству с территорией парка имени 200-летия г. Буденновска (заявитель ООО "Ставролен")</t>
  </si>
  <si>
    <t>Постановление РТК СК № 39 от 29.09.2016 г. Заявитель ООО "Ставролен". Договор о подключении (технологическом присоединении) к централизованным системам водоотведения № ДПК -10-18/35-03/07 612 101/40 от 11.10.2016 г. Объект подключен 05.12.2016 г. Мероприятие выполнено.</t>
  </si>
  <si>
    <t>Постановление РТК СК №с 34 от 15.09.2016 г. Заявитель ЗАО "Лира". Договор о подключении (технологическом присоединении) к централизованным системам водоотведения № ДПК-10-18/18/37-04/07 248 834/37 от 16.09.2016 г. Объект подключен 18.10.2016 г. Мероприятие выполнено.</t>
  </si>
  <si>
    <t>Итого водоотведение:</t>
  </si>
  <si>
    <t>Подготовительные работы по мероприятию: "Реконструкция очистных сооружений канализации региона КВМ с увеличением производительности с 170 тыс.м3/сут. до 250 тыс.м3/сут, расположенных по адресу: Предгорный район, в границах земель муниципального образования Этокский сельсовет, 2-й километр Георгиевского шоссе, с целью обеспечения возможности подключения объектов капитального строительства в муниципальных образованиях региона КМВ: с.Винсады, ст.Ессентукская, п.Нежинский, с .Подкумок, п.Ясная Поляна Предгорного района, город-курорт Ессентуки, город-курорт Кисловодск, город-курорт Пятигорск, технологически связанных с реконструируемым объектом</t>
  </si>
  <si>
    <t>Форма 3.7. Водоотведение. Информация об инвестиционных программах и отчетах об их реализации</t>
  </si>
  <si>
    <t>Сводная смета финансирования мероприятий - водоотведение</t>
  </si>
  <si>
    <t>Источники финансирования мероприятий - водоотведение</t>
  </si>
  <si>
    <t>Показатели эффективности реализации инвестиционной программы - водоотведение</t>
  </si>
  <si>
    <t>Информация об использовании инвестиционных средств за 2016 год - водоотведение</t>
  </si>
  <si>
    <t>Внесение изменений в инвестиционную программу - водоотведение.</t>
  </si>
  <si>
    <t>Постановление РТК СК № 02/2 от 27.01.2016 г. Заявитель ООО "ПОЭМА-СИТИ". Договор о подключении (технологическом присоединении) к централизованной системе холодного водоснабжения ИДПК 10-18/34-03/07 712 000/09 от 08.02.2016 г. Подключение планируется в 2018 году. Заявитель, в соответствии с условиями договора внес первый платеж.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</si>
</sst>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5" fillId="0" borderId="0" xfId="0" applyNumberFormat="1" applyFont="1"/>
    <xf numFmtId="164" fontId="5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5" fillId="0" borderId="14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horizontal="center" vertical="center"/>
    </xf>
    <xf numFmtId="164" fontId="5" fillId="0" borderId="3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5" fillId="0" borderId="31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164" fontId="5" fillId="0" borderId="30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vertical="center"/>
    </xf>
    <xf numFmtId="164" fontId="5" fillId="0" borderId="38" xfId="0" applyNumberFormat="1" applyFont="1" applyBorder="1" applyAlignment="1">
      <alignment vertical="center"/>
    </xf>
    <xf numFmtId="164" fontId="5" fillId="0" borderId="38" xfId="0" applyNumberFormat="1" applyFont="1" applyBorder="1" applyAlignment="1">
      <alignment vertical="center" wrapText="1"/>
    </xf>
    <xf numFmtId="164" fontId="7" fillId="0" borderId="38" xfId="0" applyNumberFormat="1" applyFont="1" applyBorder="1" applyAlignment="1">
      <alignment vertical="center"/>
    </xf>
    <xf numFmtId="164" fontId="5" fillId="0" borderId="42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5" fillId="0" borderId="40" xfId="0" applyNumberFormat="1" applyFont="1" applyBorder="1" applyAlignment="1">
      <alignment vertical="center" wrapText="1"/>
    </xf>
    <xf numFmtId="164" fontId="7" fillId="0" borderId="38" xfId="0" applyNumberFormat="1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/>
    </xf>
    <xf numFmtId="164" fontId="5" fillId="0" borderId="37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164" fontId="5" fillId="0" borderId="34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vertical="center" wrapText="1"/>
    </xf>
    <xf numFmtId="164" fontId="5" fillId="0" borderId="41" xfId="0" applyNumberFormat="1" applyFont="1" applyBorder="1" applyAlignment="1">
      <alignment vertical="center" wrapText="1"/>
    </xf>
    <xf numFmtId="164" fontId="5" fillId="0" borderId="31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164" fontId="5" fillId="0" borderId="19" xfId="0" applyNumberFormat="1" applyFont="1" applyBorder="1" applyAlignment="1">
      <alignment vertical="center" wrapText="1"/>
    </xf>
    <xf numFmtId="164" fontId="5" fillId="0" borderId="35" xfId="0" applyNumberFormat="1" applyFont="1" applyBorder="1" applyAlignment="1">
      <alignment vertical="center" wrapText="1"/>
    </xf>
    <xf numFmtId="164" fontId="5" fillId="0" borderId="32" xfId="0" applyNumberFormat="1" applyFont="1" applyBorder="1" applyAlignment="1">
      <alignment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164" fontId="5" fillId="0" borderId="49" xfId="0" applyNumberFormat="1" applyFont="1" applyBorder="1" applyAlignment="1">
      <alignment vertical="center" wrapText="1"/>
    </xf>
    <xf numFmtId="164" fontId="5" fillId="0" borderId="50" xfId="0" applyNumberFormat="1" applyFont="1" applyBorder="1" applyAlignment="1">
      <alignment vertical="center" wrapText="1"/>
    </xf>
    <xf numFmtId="164" fontId="5" fillId="0" borderId="1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51" xfId="0" applyNumberFormat="1" applyFont="1" applyBorder="1" applyAlignment="1">
      <alignment vertical="center" wrapText="1"/>
    </xf>
    <xf numFmtId="164" fontId="5" fillId="0" borderId="52" xfId="0" applyNumberFormat="1" applyFont="1" applyBorder="1" applyAlignment="1">
      <alignment vertical="center" wrapText="1"/>
    </xf>
    <xf numFmtId="164" fontId="5" fillId="0" borderId="53" xfId="0" applyNumberFormat="1" applyFont="1" applyBorder="1" applyAlignment="1">
      <alignment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vertical="center" wrapText="1"/>
    </xf>
    <xf numFmtId="164" fontId="7" fillId="0" borderId="50" xfId="0" applyNumberFormat="1" applyFont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51" xfId="0" applyNumberFormat="1" applyFont="1" applyBorder="1" applyAlignment="1">
      <alignment vertical="center"/>
    </xf>
    <xf numFmtId="164" fontId="7" fillId="0" borderId="52" xfId="0" applyNumberFormat="1" applyFont="1" applyBorder="1" applyAlignment="1">
      <alignment vertical="center"/>
    </xf>
    <xf numFmtId="164" fontId="7" fillId="0" borderId="53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0" borderId="54" xfId="0" applyNumberFormat="1" applyFont="1" applyBorder="1" applyAlignment="1">
      <alignment vertical="center" wrapText="1"/>
    </xf>
    <xf numFmtId="164" fontId="6" fillId="0" borderId="55" xfId="0" applyNumberFormat="1" applyFont="1" applyBorder="1" applyAlignment="1">
      <alignment vertical="center" wrapText="1"/>
    </xf>
    <xf numFmtId="164" fontId="6" fillId="0" borderId="56" xfId="0" applyNumberFormat="1" applyFont="1" applyBorder="1" applyAlignment="1">
      <alignment vertical="center" wrapText="1"/>
    </xf>
    <xf numFmtId="164" fontId="6" fillId="0" borderId="57" xfId="0" applyNumberFormat="1" applyFont="1" applyBorder="1" applyAlignment="1">
      <alignment vertical="center" wrapText="1"/>
    </xf>
    <xf numFmtId="164" fontId="6" fillId="0" borderId="58" xfId="0" applyNumberFormat="1" applyFont="1" applyBorder="1" applyAlignment="1">
      <alignment vertical="center" wrapText="1"/>
    </xf>
    <xf numFmtId="164" fontId="6" fillId="0" borderId="59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2" fillId="0" borderId="0" xfId="0" applyFont="1" applyAlignment="1"/>
    <xf numFmtId="0" fontId="9" fillId="0" borderId="61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0" fontId="10" fillId="2" borderId="55" xfId="0" applyFont="1" applyFill="1" applyBorder="1" applyAlignment="1">
      <alignment vertical="center" wrapText="1"/>
    </xf>
    <xf numFmtId="164" fontId="10" fillId="2" borderId="56" xfId="0" applyNumberFormat="1" applyFont="1" applyFill="1" applyBorder="1" applyAlignment="1">
      <alignment vertical="center" wrapText="1"/>
    </xf>
    <xf numFmtId="164" fontId="10" fillId="2" borderId="57" xfId="0" applyNumberFormat="1" applyFont="1" applyFill="1" applyBorder="1" applyAlignment="1">
      <alignment vertical="center" wrapText="1"/>
    </xf>
    <xf numFmtId="0" fontId="10" fillId="2" borderId="58" xfId="0" applyFont="1" applyFill="1" applyBorder="1" applyAlignment="1">
      <alignment vertical="center" wrapText="1"/>
    </xf>
    <xf numFmtId="164" fontId="9" fillId="0" borderId="36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164" fontId="9" fillId="0" borderId="35" xfId="0" applyNumberFormat="1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 wrapText="1"/>
    </xf>
    <xf numFmtId="3" fontId="7" fillId="0" borderId="64" xfId="0" applyNumberFormat="1" applyFont="1" applyBorder="1" applyAlignment="1">
      <alignment horizontal="center" vertical="center" wrapText="1"/>
    </xf>
    <xf numFmtId="3" fontId="7" fillId="0" borderId="64" xfId="0" applyNumberFormat="1" applyFont="1" applyBorder="1" applyAlignment="1">
      <alignment horizontal="center" vertical="center"/>
    </xf>
    <xf numFmtId="3" fontId="7" fillId="0" borderId="65" xfId="0" applyNumberFormat="1" applyFont="1" applyBorder="1" applyAlignment="1">
      <alignment horizontal="center" vertical="center"/>
    </xf>
    <xf numFmtId="0" fontId="6" fillId="0" borderId="28" xfId="0" applyFont="1" applyFill="1" applyBorder="1" applyAlignment="1">
      <alignment horizontal="justify"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justify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3" fontId="7" fillId="0" borderId="2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vertical="center"/>
    </xf>
    <xf numFmtId="164" fontId="6" fillId="3" borderId="62" xfId="0" applyNumberFormat="1" applyFont="1" applyFill="1" applyBorder="1" applyAlignment="1">
      <alignment vertical="center"/>
    </xf>
    <xf numFmtId="164" fontId="7" fillId="0" borderId="28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6" fillId="0" borderId="28" xfId="0" applyNumberFormat="1" applyFont="1" applyFill="1" applyBorder="1" applyAlignment="1">
      <alignment vertical="center"/>
    </xf>
    <xf numFmtId="164" fontId="6" fillId="0" borderId="29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4" xfId="0" applyNumberFormat="1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0" borderId="18" xfId="0" applyNumberFormat="1" applyFont="1" applyFill="1" applyBorder="1" applyAlignment="1">
      <alignment vertical="center" wrapText="1"/>
    </xf>
    <xf numFmtId="164" fontId="7" fillId="0" borderId="18" xfId="0" applyNumberFormat="1" applyFont="1" applyFill="1" applyBorder="1" applyAlignment="1">
      <alignment vertical="center"/>
    </xf>
    <xf numFmtId="164" fontId="7" fillId="0" borderId="32" xfId="0" applyNumberFormat="1" applyFont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6" fillId="0" borderId="28" xfId="0" applyNumberFormat="1" applyFont="1" applyBorder="1" applyAlignment="1">
      <alignment vertical="center"/>
    </xf>
    <xf numFmtId="164" fontId="6" fillId="0" borderId="29" xfId="0" applyNumberFormat="1" applyFont="1" applyBorder="1" applyAlignment="1">
      <alignment vertical="center"/>
    </xf>
    <xf numFmtId="164" fontId="7" fillId="0" borderId="4" xfId="0" applyNumberFormat="1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/>
    </xf>
    <xf numFmtId="164" fontId="7" fillId="0" borderId="70" xfId="0" applyNumberFormat="1" applyFont="1" applyFill="1" applyBorder="1" applyAlignment="1">
      <alignment vertical="center"/>
    </xf>
    <xf numFmtId="0" fontId="6" fillId="3" borderId="56" xfId="0" applyFont="1" applyFill="1" applyBorder="1" applyAlignment="1">
      <alignment horizontal="center" vertical="center"/>
    </xf>
    <xf numFmtId="164" fontId="6" fillId="3" borderId="56" xfId="0" applyNumberFormat="1" applyFont="1" applyFill="1" applyBorder="1" applyAlignment="1">
      <alignment vertical="center"/>
    </xf>
    <xf numFmtId="164" fontId="6" fillId="3" borderId="57" xfId="0" applyNumberFormat="1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7" fillId="2" borderId="43" xfId="0" applyNumberFormat="1" applyFont="1" applyFill="1" applyBorder="1" applyAlignment="1">
      <alignment vertical="center"/>
    </xf>
    <xf numFmtId="164" fontId="7" fillId="0" borderId="52" xfId="0" applyNumberFormat="1" applyFont="1" applyFill="1" applyBorder="1" applyAlignment="1">
      <alignment vertical="center"/>
    </xf>
    <xf numFmtId="164" fontId="7" fillId="0" borderId="23" xfId="0" applyNumberFormat="1" applyFont="1" applyFill="1" applyBorder="1" applyAlignment="1">
      <alignment vertical="center"/>
    </xf>
    <xf numFmtId="164" fontId="7" fillId="0" borderId="35" xfId="0" applyNumberFormat="1" applyFont="1" applyFill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7" fillId="0" borderId="51" xfId="0" applyNumberFormat="1" applyFont="1" applyFill="1" applyBorder="1" applyAlignment="1">
      <alignment vertical="center"/>
    </xf>
    <xf numFmtId="164" fontId="7" fillId="2" borderId="45" xfId="0" applyNumberFormat="1" applyFont="1" applyFill="1" applyBorder="1" applyAlignment="1">
      <alignment vertical="center"/>
    </xf>
    <xf numFmtId="164" fontId="7" fillId="0" borderId="2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justify" vertical="center" wrapText="1"/>
    </xf>
    <xf numFmtId="164" fontId="6" fillId="0" borderId="4" xfId="0" applyNumberFormat="1" applyFont="1" applyFill="1" applyBorder="1" applyAlignment="1">
      <alignment vertical="center"/>
    </xf>
    <xf numFmtId="164" fontId="6" fillId="0" borderId="20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vertical="center"/>
    </xf>
    <xf numFmtId="164" fontId="7" fillId="0" borderId="71" xfId="0" applyNumberFormat="1" applyFont="1" applyFill="1" applyBorder="1" applyAlignment="1">
      <alignment vertical="center"/>
    </xf>
    <xf numFmtId="164" fontId="7" fillId="0" borderId="50" xfId="0" applyNumberFormat="1" applyFont="1" applyFill="1" applyBorder="1" applyAlignment="1">
      <alignment vertical="center"/>
    </xf>
    <xf numFmtId="164" fontId="7" fillId="2" borderId="46" xfId="0" applyNumberFormat="1" applyFont="1" applyFill="1" applyBorder="1" applyAlignment="1">
      <alignment vertical="center"/>
    </xf>
    <xf numFmtId="164" fontId="7" fillId="2" borderId="66" xfId="0" applyNumberFormat="1" applyFont="1" applyFill="1" applyBorder="1" applyAlignment="1">
      <alignment vertical="center"/>
    </xf>
    <xf numFmtId="164" fontId="7" fillId="0" borderId="32" xfId="0" applyNumberFormat="1" applyFont="1" applyFill="1" applyBorder="1" applyAlignment="1">
      <alignment vertical="center"/>
    </xf>
    <xf numFmtId="164" fontId="7" fillId="2" borderId="67" xfId="0" applyNumberFormat="1" applyFont="1" applyFill="1" applyBorder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vertical="center"/>
    </xf>
    <xf numFmtId="164" fontId="6" fillId="3" borderId="68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8" xfId="0" applyNumberFormat="1" applyFont="1" applyFill="1" applyBorder="1" applyAlignment="1">
      <alignment vertical="center"/>
    </xf>
    <xf numFmtId="0" fontId="5" fillId="0" borderId="45" xfId="0" applyFont="1" applyBorder="1" applyAlignment="1">
      <alignment vertical="center" wrapText="1"/>
    </xf>
    <xf numFmtId="10" fontId="5" fillId="0" borderId="65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28" xfId="1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3" fontId="7" fillId="0" borderId="46" xfId="0" applyNumberFormat="1" applyFont="1" applyBorder="1" applyAlignment="1">
      <alignment horizontal="center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47" xfId="0" applyNumberFormat="1" applyFont="1" applyBorder="1" applyAlignment="1">
      <alignment horizontal="center" vertical="center" wrapText="1"/>
    </xf>
    <xf numFmtId="3" fontId="7" fillId="0" borderId="60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3" fontId="7" fillId="0" borderId="69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7" fillId="0" borderId="21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tabSelected="1" workbookViewId="0">
      <selection activeCell="F7" sqref="F7"/>
    </sheetView>
  </sheetViews>
  <sheetFormatPr defaultRowHeight="15" x14ac:dyDescent="0.25"/>
  <cols>
    <col min="1" max="1" width="49.5703125" style="1" customWidth="1"/>
    <col min="2" max="2" width="28.7109375" style="1" customWidth="1"/>
    <col min="3" max="3" width="73.140625" style="1" customWidth="1"/>
    <col min="4" max="16384" width="9.140625" style="1"/>
  </cols>
  <sheetData>
    <row r="1" spans="1:3" ht="20.25" customHeight="1" x14ac:dyDescent="0.25">
      <c r="A1" s="241" t="s">
        <v>164</v>
      </c>
      <c r="B1" s="241"/>
      <c r="C1" s="241"/>
    </row>
    <row r="3" spans="1:3" ht="53.25" customHeight="1" x14ac:dyDescent="0.25">
      <c r="A3" s="3" t="s">
        <v>0</v>
      </c>
      <c r="B3" s="242" t="s">
        <v>5</v>
      </c>
      <c r="C3" s="242"/>
    </row>
    <row r="4" spans="1:3" ht="79.5" customHeight="1" x14ac:dyDescent="0.25">
      <c r="A4" s="3" t="s">
        <v>1</v>
      </c>
      <c r="B4" s="242" t="s">
        <v>6</v>
      </c>
      <c r="C4" s="242"/>
    </row>
    <row r="5" spans="1:3" ht="75" customHeight="1" x14ac:dyDescent="0.25">
      <c r="A5" s="3" t="s">
        <v>3</v>
      </c>
      <c r="B5" s="242" t="s">
        <v>7</v>
      </c>
      <c r="C5" s="242"/>
    </row>
    <row r="6" spans="1:3" ht="79.5" customHeight="1" x14ac:dyDescent="0.25">
      <c r="A6" s="3" t="s">
        <v>8</v>
      </c>
      <c r="B6" s="242" t="s">
        <v>52</v>
      </c>
      <c r="C6" s="242"/>
    </row>
    <row r="7" spans="1:3" ht="89.25" customHeight="1" x14ac:dyDescent="0.25">
      <c r="A7" s="3" t="s">
        <v>9</v>
      </c>
      <c r="B7" s="242" t="s">
        <v>10</v>
      </c>
      <c r="C7" s="242"/>
    </row>
    <row r="8" spans="1:3" ht="65.25" customHeight="1" x14ac:dyDescent="0.25">
      <c r="A8" s="242" t="s">
        <v>2</v>
      </c>
      <c r="B8" s="242" t="s">
        <v>11</v>
      </c>
      <c r="C8" s="242"/>
    </row>
    <row r="9" spans="1:3" ht="63" customHeight="1" x14ac:dyDescent="0.25">
      <c r="A9" s="242"/>
      <c r="B9" s="242" t="s">
        <v>12</v>
      </c>
      <c r="C9" s="242"/>
    </row>
    <row r="10" spans="1:3" ht="50.25" customHeight="1" x14ac:dyDescent="0.25">
      <c r="A10" s="242"/>
      <c r="B10" s="242" t="s">
        <v>13</v>
      </c>
      <c r="C10" s="242"/>
    </row>
    <row r="11" spans="1:3" ht="45" x14ac:dyDescent="0.25">
      <c r="A11" s="242" t="s">
        <v>14</v>
      </c>
      <c r="B11" s="3" t="s">
        <v>15</v>
      </c>
      <c r="C11" s="3" t="s">
        <v>16</v>
      </c>
    </row>
    <row r="12" spans="1:3" ht="75" x14ac:dyDescent="0.25">
      <c r="A12" s="242"/>
      <c r="B12" s="3" t="s">
        <v>17</v>
      </c>
      <c r="C12" s="3" t="s">
        <v>18</v>
      </c>
    </row>
    <row r="13" spans="1:3" ht="75" x14ac:dyDescent="0.25">
      <c r="A13" s="242"/>
      <c r="B13" s="3" t="s">
        <v>19</v>
      </c>
      <c r="C13" s="4" t="s">
        <v>20</v>
      </c>
    </row>
    <row r="14" spans="1:3" ht="75" x14ac:dyDescent="0.25">
      <c r="A14" s="242"/>
      <c r="B14" s="3" t="s">
        <v>21</v>
      </c>
      <c r="C14" s="3" t="s">
        <v>22</v>
      </c>
    </row>
    <row r="15" spans="1:3" ht="45" x14ac:dyDescent="0.25">
      <c r="A15" s="242"/>
      <c r="B15" s="3" t="s">
        <v>23</v>
      </c>
      <c r="C15" s="3" t="s">
        <v>24</v>
      </c>
    </row>
    <row r="16" spans="1:3" ht="60" x14ac:dyDescent="0.25">
      <c r="A16" s="242"/>
      <c r="B16" s="3" t="s">
        <v>25</v>
      </c>
      <c r="C16" s="3" t="s">
        <v>26</v>
      </c>
    </row>
    <row r="17" spans="1:3" ht="75" x14ac:dyDescent="0.25">
      <c r="A17" s="242"/>
      <c r="B17" s="3" t="s">
        <v>27</v>
      </c>
      <c r="C17" s="3" t="s">
        <v>28</v>
      </c>
    </row>
    <row r="18" spans="1:3" ht="60" x14ac:dyDescent="0.25">
      <c r="A18" s="242"/>
      <c r="B18" s="3" t="s">
        <v>29</v>
      </c>
      <c r="C18" s="3" t="s">
        <v>30</v>
      </c>
    </row>
    <row r="19" spans="1:3" ht="75" x14ac:dyDescent="0.25">
      <c r="A19" s="242"/>
      <c r="B19" s="3" t="s">
        <v>31</v>
      </c>
      <c r="C19" s="3" t="s">
        <v>32</v>
      </c>
    </row>
    <row r="20" spans="1:3" ht="45" x14ac:dyDescent="0.25">
      <c r="A20" s="242"/>
      <c r="B20" s="3" t="s">
        <v>33</v>
      </c>
      <c r="C20" s="3" t="s">
        <v>34</v>
      </c>
    </row>
    <row r="21" spans="1:3" ht="75" x14ac:dyDescent="0.25">
      <c r="A21" s="242"/>
      <c r="B21" s="3" t="s">
        <v>35</v>
      </c>
      <c r="C21" s="3" t="s">
        <v>36</v>
      </c>
    </row>
    <row r="22" spans="1:3" ht="75" x14ac:dyDescent="0.25">
      <c r="A22" s="242"/>
      <c r="B22" s="3" t="s">
        <v>37</v>
      </c>
      <c r="C22" s="3" t="s">
        <v>38</v>
      </c>
    </row>
    <row r="23" spans="1:3" ht="75" x14ac:dyDescent="0.25">
      <c r="A23" s="242"/>
      <c r="B23" s="3" t="s">
        <v>39</v>
      </c>
      <c r="C23" s="3" t="s">
        <v>40</v>
      </c>
    </row>
    <row r="24" spans="1:3" ht="75" x14ac:dyDescent="0.25">
      <c r="A24" s="242"/>
      <c r="B24" s="3" t="s">
        <v>41</v>
      </c>
      <c r="C24" s="3" t="s">
        <v>42</v>
      </c>
    </row>
    <row r="25" spans="1:3" ht="45" x14ac:dyDescent="0.25">
      <c r="A25" s="242"/>
      <c r="B25" s="3" t="s">
        <v>43</v>
      </c>
      <c r="C25" s="3" t="s">
        <v>44</v>
      </c>
    </row>
    <row r="26" spans="1:3" ht="45" x14ac:dyDescent="0.25">
      <c r="A26" s="242"/>
      <c r="B26" s="3" t="s">
        <v>45</v>
      </c>
      <c r="C26" s="4" t="s">
        <v>46</v>
      </c>
    </row>
    <row r="27" spans="1:3" ht="45" x14ac:dyDescent="0.25">
      <c r="A27" s="242"/>
      <c r="B27" s="3" t="s">
        <v>47</v>
      </c>
      <c r="C27" s="4" t="s">
        <v>48</v>
      </c>
    </row>
    <row r="28" spans="1:3" ht="45" x14ac:dyDescent="0.25">
      <c r="A28" s="242"/>
      <c r="B28" s="3" t="s">
        <v>49</v>
      </c>
      <c r="C28" s="4" t="s">
        <v>50</v>
      </c>
    </row>
    <row r="29" spans="1:3" ht="30" x14ac:dyDescent="0.25">
      <c r="A29" s="3" t="s">
        <v>4</v>
      </c>
      <c r="B29" s="240" t="s">
        <v>51</v>
      </c>
      <c r="C29" s="240"/>
    </row>
  </sheetData>
  <mergeCells count="12">
    <mergeCell ref="B29:C29"/>
    <mergeCell ref="A1:C1"/>
    <mergeCell ref="B7:C7"/>
    <mergeCell ref="A8:A10"/>
    <mergeCell ref="B8:C8"/>
    <mergeCell ref="B9:C9"/>
    <mergeCell ref="B10:C10"/>
    <mergeCell ref="A11:A28"/>
    <mergeCell ref="B3:C3"/>
    <mergeCell ref="B4:C4"/>
    <mergeCell ref="B5:C5"/>
    <mergeCell ref="B6:C6"/>
  </mergeCells>
  <pageMargins left="0.31496062992125984" right="0.31496062992125984" top="0.74803149606299213" bottom="0.35433070866141736" header="0.31496062992125984" footer="0.31496062992125984"/>
  <pageSetup paperSize="9" scale="64" fitToHeight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workbookViewId="0">
      <selection activeCell="I35" sqref="I35"/>
    </sheetView>
  </sheetViews>
  <sheetFormatPr defaultRowHeight="15" x14ac:dyDescent="0.25"/>
  <cols>
    <col min="1" max="1" width="16.7109375" style="1" customWidth="1"/>
    <col min="2" max="2" width="16.42578125" style="1" customWidth="1"/>
    <col min="3" max="3" width="15" style="1" customWidth="1"/>
    <col min="4" max="4" width="11.7109375" style="1" customWidth="1"/>
    <col min="5" max="5" width="11.85546875" style="1" customWidth="1"/>
    <col min="6" max="6" width="12.85546875" style="1" customWidth="1"/>
    <col min="7" max="7" width="9.140625" style="1"/>
    <col min="8" max="8" width="11.7109375" style="1" customWidth="1"/>
    <col min="9" max="10" width="11.140625" style="1" customWidth="1"/>
    <col min="11" max="11" width="12.7109375" style="1" customWidth="1"/>
    <col min="12" max="12" width="11.85546875" style="1" customWidth="1"/>
    <col min="13" max="13" width="12.7109375" style="1" customWidth="1"/>
    <col min="14" max="14" width="12" style="1" customWidth="1"/>
    <col min="15" max="15" width="12.28515625" style="1" customWidth="1"/>
    <col min="16" max="16" width="12.140625" style="1" customWidth="1"/>
    <col min="17" max="17" width="12.42578125" style="1" customWidth="1"/>
    <col min="18" max="18" width="12.7109375" style="1" customWidth="1"/>
    <col min="19" max="19" width="13.5703125" style="1" customWidth="1"/>
    <col min="20" max="20" width="12.28515625" style="1" customWidth="1"/>
    <col min="21" max="16384" width="9.140625" style="1"/>
  </cols>
  <sheetData>
    <row r="2" spans="1:21" x14ac:dyDescent="0.25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spans="1:21" ht="15.75" thickBot="1" x14ac:dyDescent="0.3"/>
    <row r="4" spans="1:21" s="16" customFormat="1" ht="15" customHeight="1" thickBot="1" x14ac:dyDescent="0.25">
      <c r="A4" s="243" t="s">
        <v>64</v>
      </c>
      <c r="B4" s="250" t="s">
        <v>65</v>
      </c>
      <c r="C4" s="250" t="s">
        <v>66</v>
      </c>
      <c r="D4" s="253" t="s">
        <v>67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4"/>
      <c r="U4" s="20"/>
    </row>
    <row r="5" spans="1:21" s="16" customFormat="1" ht="12.75" customHeight="1" x14ac:dyDescent="0.2">
      <c r="A5" s="244"/>
      <c r="B5" s="251"/>
      <c r="C5" s="251"/>
      <c r="D5" s="255" t="s">
        <v>68</v>
      </c>
      <c r="E5" s="258" t="s">
        <v>69</v>
      </c>
      <c r="F5" s="261" t="s">
        <v>70</v>
      </c>
      <c r="G5" s="262"/>
      <c r="H5" s="262"/>
      <c r="I5" s="262"/>
      <c r="J5" s="263"/>
      <c r="K5" s="267" t="s">
        <v>71</v>
      </c>
      <c r="L5" s="262"/>
      <c r="M5" s="262"/>
      <c r="N5" s="262"/>
      <c r="O5" s="268"/>
      <c r="P5" s="261" t="s">
        <v>72</v>
      </c>
      <c r="Q5" s="262"/>
      <c r="R5" s="262"/>
      <c r="S5" s="262"/>
      <c r="T5" s="263"/>
      <c r="U5" s="20"/>
    </row>
    <row r="6" spans="1:21" s="16" customFormat="1" ht="6.75" customHeight="1" x14ac:dyDescent="0.2">
      <c r="A6" s="244"/>
      <c r="B6" s="251"/>
      <c r="C6" s="251"/>
      <c r="D6" s="256"/>
      <c r="E6" s="259"/>
      <c r="F6" s="264"/>
      <c r="G6" s="265"/>
      <c r="H6" s="265"/>
      <c r="I6" s="265"/>
      <c r="J6" s="266"/>
      <c r="K6" s="269"/>
      <c r="L6" s="265"/>
      <c r="M6" s="265"/>
      <c r="N6" s="265"/>
      <c r="O6" s="270"/>
      <c r="P6" s="264"/>
      <c r="Q6" s="265"/>
      <c r="R6" s="265"/>
      <c r="S6" s="265"/>
      <c r="T6" s="266"/>
      <c r="U6" s="20"/>
    </row>
    <row r="7" spans="1:21" s="16" customFormat="1" ht="13.5" thickBot="1" x14ac:dyDescent="0.25">
      <c r="A7" s="245"/>
      <c r="B7" s="252"/>
      <c r="C7" s="252"/>
      <c r="D7" s="257"/>
      <c r="E7" s="260"/>
      <c r="F7" s="39" t="s">
        <v>73</v>
      </c>
      <c r="G7" s="30" t="s">
        <v>74</v>
      </c>
      <c r="H7" s="30" t="s">
        <v>75</v>
      </c>
      <c r="I7" s="30" t="s">
        <v>76</v>
      </c>
      <c r="J7" s="31" t="s">
        <v>77</v>
      </c>
      <c r="K7" s="35" t="s">
        <v>73</v>
      </c>
      <c r="L7" s="30" t="s">
        <v>74</v>
      </c>
      <c r="M7" s="30" t="s">
        <v>75</v>
      </c>
      <c r="N7" s="30" t="s">
        <v>76</v>
      </c>
      <c r="O7" s="43" t="s">
        <v>77</v>
      </c>
      <c r="P7" s="39" t="s">
        <v>73</v>
      </c>
      <c r="Q7" s="30" t="s">
        <v>74</v>
      </c>
      <c r="R7" s="30" t="s">
        <v>75</v>
      </c>
      <c r="S7" s="30" t="s">
        <v>76</v>
      </c>
      <c r="T7" s="31" t="s">
        <v>77</v>
      </c>
      <c r="U7" s="20"/>
    </row>
    <row r="8" spans="1:21" s="16" customFormat="1" ht="15" customHeight="1" x14ac:dyDescent="0.2">
      <c r="A8" s="243" t="s">
        <v>84</v>
      </c>
      <c r="B8" s="56" t="s">
        <v>78</v>
      </c>
      <c r="C8" s="57">
        <f>D8+E8+F8+K8+P8</f>
        <v>5904.2950000000001</v>
      </c>
      <c r="D8" s="58"/>
      <c r="E8" s="59">
        <v>5904.2950000000001</v>
      </c>
      <c r="F8" s="60">
        <f>G8+H8+I8+J8</f>
        <v>0</v>
      </c>
      <c r="G8" s="61"/>
      <c r="H8" s="61"/>
      <c r="I8" s="61"/>
      <c r="J8" s="62"/>
      <c r="K8" s="63">
        <f>L8+M8+N8+O8</f>
        <v>0</v>
      </c>
      <c r="L8" s="61"/>
      <c r="M8" s="61"/>
      <c r="N8" s="61"/>
      <c r="O8" s="64"/>
      <c r="P8" s="60">
        <f>Q8+R8+S8+T8</f>
        <v>0</v>
      </c>
      <c r="Q8" s="61"/>
      <c r="R8" s="61"/>
      <c r="S8" s="61"/>
      <c r="T8" s="62"/>
      <c r="U8" s="20"/>
    </row>
    <row r="9" spans="1:21" s="16" customFormat="1" ht="15" customHeight="1" x14ac:dyDescent="0.2">
      <c r="A9" s="244"/>
      <c r="B9" s="54" t="s">
        <v>79</v>
      </c>
      <c r="C9" s="46">
        <f t="shared" ref="C9:C12" si="0">D9+E9+F9+K9+P9</f>
        <v>4399.7560000000003</v>
      </c>
      <c r="D9" s="49"/>
      <c r="E9" s="45"/>
      <c r="F9" s="41">
        <f t="shared" ref="F9:F11" si="1">G9+H9+I9+J9</f>
        <v>4399.7560000000003</v>
      </c>
      <c r="G9" s="21"/>
      <c r="H9" s="21"/>
      <c r="I9" s="21">
        <v>1539.914</v>
      </c>
      <c r="J9" s="26">
        <v>2859.8420000000001</v>
      </c>
      <c r="K9" s="37">
        <f t="shared" ref="K9:K11" si="2">L9+M9+N9+O9</f>
        <v>0</v>
      </c>
      <c r="L9" s="21"/>
      <c r="M9" s="21"/>
      <c r="N9" s="21"/>
      <c r="O9" s="33"/>
      <c r="P9" s="41">
        <f t="shared" ref="P9:P11" si="3">Q9+R9+S9+T9</f>
        <v>0</v>
      </c>
      <c r="Q9" s="21"/>
      <c r="R9" s="21"/>
      <c r="S9" s="21"/>
      <c r="T9" s="26"/>
      <c r="U9" s="20"/>
    </row>
    <row r="10" spans="1:21" s="16" customFormat="1" ht="15" customHeight="1" x14ac:dyDescent="0.2">
      <c r="A10" s="244"/>
      <c r="B10" s="54" t="s">
        <v>80</v>
      </c>
      <c r="C10" s="46">
        <f t="shared" si="0"/>
        <v>0</v>
      </c>
      <c r="D10" s="49"/>
      <c r="E10" s="45"/>
      <c r="F10" s="41">
        <f t="shared" si="1"/>
        <v>0</v>
      </c>
      <c r="G10" s="21"/>
      <c r="H10" s="21"/>
      <c r="I10" s="21"/>
      <c r="J10" s="26"/>
      <c r="K10" s="37">
        <f t="shared" si="2"/>
        <v>0</v>
      </c>
      <c r="L10" s="21"/>
      <c r="M10" s="21"/>
      <c r="N10" s="21"/>
      <c r="O10" s="33"/>
      <c r="P10" s="41">
        <f t="shared" si="3"/>
        <v>0</v>
      </c>
      <c r="Q10" s="21"/>
      <c r="R10" s="21"/>
      <c r="S10" s="21"/>
      <c r="T10" s="26"/>
      <c r="U10" s="20"/>
    </row>
    <row r="11" spans="1:21" s="16" customFormat="1" ht="15" customHeight="1" x14ac:dyDescent="0.2">
      <c r="A11" s="244"/>
      <c r="B11" s="54" t="s">
        <v>81</v>
      </c>
      <c r="C11" s="46">
        <f t="shared" si="0"/>
        <v>0</v>
      </c>
      <c r="D11" s="49"/>
      <c r="E11" s="45"/>
      <c r="F11" s="41">
        <f t="shared" si="1"/>
        <v>0</v>
      </c>
      <c r="G11" s="21"/>
      <c r="H11" s="21"/>
      <c r="I11" s="21"/>
      <c r="J11" s="26"/>
      <c r="K11" s="37">
        <f t="shared" si="2"/>
        <v>0</v>
      </c>
      <c r="L11" s="21"/>
      <c r="M11" s="21"/>
      <c r="N11" s="21"/>
      <c r="O11" s="33"/>
      <c r="P11" s="41">
        <f t="shared" si="3"/>
        <v>0</v>
      </c>
      <c r="Q11" s="21"/>
      <c r="R11" s="21"/>
      <c r="S11" s="21"/>
      <c r="T11" s="26"/>
      <c r="U11" s="20"/>
    </row>
    <row r="12" spans="1:21" s="16" customFormat="1" ht="15" customHeight="1" thickBot="1" x14ac:dyDescent="0.25">
      <c r="A12" s="245"/>
      <c r="B12" s="65" t="s">
        <v>82</v>
      </c>
      <c r="C12" s="66">
        <f t="shared" si="0"/>
        <v>10304.050999999999</v>
      </c>
      <c r="D12" s="67">
        <f t="shared" ref="D12:E12" si="4">SUM(D8:D11)</f>
        <v>0</v>
      </c>
      <c r="E12" s="66">
        <f t="shared" si="4"/>
        <v>5904.2950000000001</v>
      </c>
      <c r="F12" s="68">
        <f>SUM(F8:F11)</f>
        <v>4399.7560000000003</v>
      </c>
      <c r="G12" s="69">
        <f t="shared" ref="G12:T12" si="5">SUM(G8:G11)</f>
        <v>0</v>
      </c>
      <c r="H12" s="69">
        <f t="shared" si="5"/>
        <v>0</v>
      </c>
      <c r="I12" s="69">
        <f t="shared" si="5"/>
        <v>1539.914</v>
      </c>
      <c r="J12" s="70">
        <f t="shared" si="5"/>
        <v>2859.8420000000001</v>
      </c>
      <c r="K12" s="71">
        <f t="shared" si="5"/>
        <v>0</v>
      </c>
      <c r="L12" s="69">
        <f t="shared" si="5"/>
        <v>0</v>
      </c>
      <c r="M12" s="69">
        <f t="shared" si="5"/>
        <v>0</v>
      </c>
      <c r="N12" s="69">
        <f t="shared" si="5"/>
        <v>0</v>
      </c>
      <c r="O12" s="72">
        <f t="shared" si="5"/>
        <v>0</v>
      </c>
      <c r="P12" s="68">
        <f t="shared" si="5"/>
        <v>0</v>
      </c>
      <c r="Q12" s="69">
        <f t="shared" si="5"/>
        <v>0</v>
      </c>
      <c r="R12" s="69">
        <f t="shared" si="5"/>
        <v>0</v>
      </c>
      <c r="S12" s="69">
        <f t="shared" si="5"/>
        <v>0</v>
      </c>
      <c r="T12" s="70">
        <f t="shared" si="5"/>
        <v>0</v>
      </c>
      <c r="U12" s="20"/>
    </row>
    <row r="13" spans="1:21" s="16" customFormat="1" ht="15" customHeight="1" x14ac:dyDescent="0.2">
      <c r="A13" s="244" t="s">
        <v>85</v>
      </c>
      <c r="B13" s="53" t="s">
        <v>78</v>
      </c>
      <c r="C13" s="51">
        <f>D13+E13+F13+K13+P13</f>
        <v>0</v>
      </c>
      <c r="D13" s="48"/>
      <c r="E13" s="44"/>
      <c r="F13" s="40">
        <f>G13+H13+I13+J13</f>
        <v>0</v>
      </c>
      <c r="G13" s="28"/>
      <c r="H13" s="28"/>
      <c r="I13" s="28"/>
      <c r="J13" s="29"/>
      <c r="K13" s="36">
        <f>L13+M13+N13+O13</f>
        <v>0</v>
      </c>
      <c r="L13" s="28"/>
      <c r="M13" s="28"/>
      <c r="N13" s="28"/>
      <c r="O13" s="32"/>
      <c r="P13" s="40">
        <f>Q13+R13+S13+T13</f>
        <v>0</v>
      </c>
      <c r="Q13" s="28"/>
      <c r="R13" s="28"/>
      <c r="S13" s="28"/>
      <c r="T13" s="29"/>
      <c r="U13" s="20"/>
    </row>
    <row r="14" spans="1:21" s="16" customFormat="1" ht="15" customHeight="1" x14ac:dyDescent="0.2">
      <c r="A14" s="244"/>
      <c r="B14" s="54" t="s">
        <v>79</v>
      </c>
      <c r="C14" s="46">
        <f t="shared" ref="C14:C17" si="6">D14+E14+F14+K14+P14</f>
        <v>11130.41</v>
      </c>
      <c r="D14" s="49"/>
      <c r="E14" s="45"/>
      <c r="F14" s="41">
        <f t="shared" ref="F14:F16" si="7">G14+H14+I14+J14</f>
        <v>11130.41</v>
      </c>
      <c r="G14" s="21"/>
      <c r="H14" s="21">
        <v>6488.4179999999997</v>
      </c>
      <c r="I14" s="21">
        <v>4641.9920000000002</v>
      </c>
      <c r="J14" s="26"/>
      <c r="K14" s="37">
        <f t="shared" ref="K14:K16" si="8">L14+M14+N14+O14</f>
        <v>0</v>
      </c>
      <c r="L14" s="21"/>
      <c r="M14" s="21"/>
      <c r="N14" s="21"/>
      <c r="O14" s="33"/>
      <c r="P14" s="41">
        <f t="shared" ref="P14:P16" si="9">Q14+R14+S14+T14</f>
        <v>0</v>
      </c>
      <c r="Q14" s="21"/>
      <c r="R14" s="21"/>
      <c r="S14" s="21"/>
      <c r="T14" s="26"/>
      <c r="U14" s="20"/>
    </row>
    <row r="15" spans="1:21" s="16" customFormat="1" ht="15" customHeight="1" x14ac:dyDescent="0.2">
      <c r="A15" s="244"/>
      <c r="B15" s="54" t="s">
        <v>80</v>
      </c>
      <c r="C15" s="46">
        <f t="shared" si="6"/>
        <v>0</v>
      </c>
      <c r="D15" s="49"/>
      <c r="E15" s="45"/>
      <c r="F15" s="41">
        <f t="shared" si="7"/>
        <v>0</v>
      </c>
      <c r="G15" s="21"/>
      <c r="H15" s="21"/>
      <c r="I15" s="21"/>
      <c r="J15" s="26"/>
      <c r="K15" s="37">
        <f t="shared" si="8"/>
        <v>0</v>
      </c>
      <c r="L15" s="21"/>
      <c r="M15" s="21"/>
      <c r="N15" s="21"/>
      <c r="O15" s="33"/>
      <c r="P15" s="41">
        <f t="shared" si="9"/>
        <v>0</v>
      </c>
      <c r="Q15" s="21"/>
      <c r="R15" s="21"/>
      <c r="S15" s="21"/>
      <c r="T15" s="26"/>
      <c r="U15" s="20"/>
    </row>
    <row r="16" spans="1:21" s="16" customFormat="1" ht="15" customHeight="1" x14ac:dyDescent="0.2">
      <c r="A16" s="244"/>
      <c r="B16" s="54" t="s">
        <v>81</v>
      </c>
      <c r="C16" s="46">
        <f t="shared" si="6"/>
        <v>125313.23700000001</v>
      </c>
      <c r="D16" s="49"/>
      <c r="E16" s="45"/>
      <c r="F16" s="41">
        <f t="shared" si="7"/>
        <v>0</v>
      </c>
      <c r="G16" s="21"/>
      <c r="H16" s="21"/>
      <c r="I16" s="21"/>
      <c r="J16" s="26"/>
      <c r="K16" s="37">
        <f t="shared" si="8"/>
        <v>47787.991999999998</v>
      </c>
      <c r="L16" s="21">
        <v>8473.5730000000003</v>
      </c>
      <c r="M16" s="21">
        <v>10000</v>
      </c>
      <c r="N16" s="21">
        <v>13463.15</v>
      </c>
      <c r="O16" s="33">
        <v>15851.269</v>
      </c>
      <c r="P16" s="41">
        <f t="shared" si="9"/>
        <v>77525.24500000001</v>
      </c>
      <c r="Q16" s="21">
        <v>24062.955000000002</v>
      </c>
      <c r="R16" s="21">
        <v>29556.39</v>
      </c>
      <c r="S16" s="21">
        <v>15694.084000000001</v>
      </c>
      <c r="T16" s="26">
        <v>8211.8160000000007</v>
      </c>
      <c r="U16" s="20"/>
    </row>
    <row r="17" spans="1:21" s="16" customFormat="1" ht="15" customHeight="1" thickBot="1" x14ac:dyDescent="0.25">
      <c r="A17" s="244"/>
      <c r="B17" s="73" t="s">
        <v>82</v>
      </c>
      <c r="C17" s="74">
        <f t="shared" si="6"/>
        <v>136443.647</v>
      </c>
      <c r="D17" s="75">
        <f t="shared" ref="D17" si="10">SUM(D13:D16)</f>
        <v>0</v>
      </c>
      <c r="E17" s="74">
        <f t="shared" ref="E17" si="11">SUM(E13:E16)</f>
        <v>0</v>
      </c>
      <c r="F17" s="76">
        <f>SUM(F13:F16)</f>
        <v>11130.41</v>
      </c>
      <c r="G17" s="77">
        <f t="shared" ref="G17:I17" si="12">SUM(G13:G16)</f>
        <v>0</v>
      </c>
      <c r="H17" s="77">
        <f t="shared" si="12"/>
        <v>6488.4179999999997</v>
      </c>
      <c r="I17" s="77">
        <f t="shared" si="12"/>
        <v>4641.9920000000002</v>
      </c>
      <c r="J17" s="78">
        <f t="shared" ref="J17" si="13">SUM(J13:J16)</f>
        <v>0</v>
      </c>
      <c r="K17" s="79">
        <f t="shared" ref="K17:T17" si="14">SUM(K13:K16)</f>
        <v>47787.991999999998</v>
      </c>
      <c r="L17" s="77">
        <f t="shared" si="14"/>
        <v>8473.5730000000003</v>
      </c>
      <c r="M17" s="77">
        <f t="shared" si="14"/>
        <v>10000</v>
      </c>
      <c r="N17" s="77">
        <f t="shared" si="14"/>
        <v>13463.15</v>
      </c>
      <c r="O17" s="80">
        <f t="shared" si="14"/>
        <v>15851.269</v>
      </c>
      <c r="P17" s="76">
        <f t="shared" si="14"/>
        <v>77525.24500000001</v>
      </c>
      <c r="Q17" s="77">
        <f t="shared" si="14"/>
        <v>24062.955000000002</v>
      </c>
      <c r="R17" s="77">
        <f t="shared" si="14"/>
        <v>29556.39</v>
      </c>
      <c r="S17" s="77">
        <f t="shared" si="14"/>
        <v>15694.084000000001</v>
      </c>
      <c r="T17" s="78">
        <f t="shared" si="14"/>
        <v>8211.8160000000007</v>
      </c>
      <c r="U17" s="20"/>
    </row>
    <row r="18" spans="1:21" s="16" customFormat="1" ht="15" customHeight="1" x14ac:dyDescent="0.2">
      <c r="A18" s="243" t="s">
        <v>86</v>
      </c>
      <c r="B18" s="56" t="s">
        <v>78</v>
      </c>
      <c r="C18" s="57">
        <f>D18+E18+F18+K18+P18</f>
        <v>0</v>
      </c>
      <c r="D18" s="58"/>
      <c r="E18" s="59"/>
      <c r="F18" s="60">
        <f>G18+H18+I18+J18</f>
        <v>0</v>
      </c>
      <c r="G18" s="61"/>
      <c r="H18" s="61"/>
      <c r="I18" s="61"/>
      <c r="J18" s="62"/>
      <c r="K18" s="63">
        <f>L18+M18+N18+O18</f>
        <v>0</v>
      </c>
      <c r="L18" s="61"/>
      <c r="M18" s="61"/>
      <c r="N18" s="61"/>
      <c r="O18" s="64"/>
      <c r="P18" s="60">
        <f>Q18+R18+S18+T18</f>
        <v>0</v>
      </c>
      <c r="Q18" s="61"/>
      <c r="R18" s="61"/>
      <c r="S18" s="61"/>
      <c r="T18" s="62"/>
      <c r="U18" s="20"/>
    </row>
    <row r="19" spans="1:21" s="16" customFormat="1" ht="15" customHeight="1" x14ac:dyDescent="0.2">
      <c r="A19" s="244"/>
      <c r="B19" s="54" t="s">
        <v>79</v>
      </c>
      <c r="C19" s="46">
        <f t="shared" ref="C19:C22" si="15">D19+E19+F19+K19+P19</f>
        <v>0</v>
      </c>
      <c r="D19" s="49"/>
      <c r="E19" s="45"/>
      <c r="F19" s="41">
        <f t="shared" ref="F19:F21" si="16">G19+H19+I19+J19</f>
        <v>0</v>
      </c>
      <c r="G19" s="21"/>
      <c r="H19" s="21"/>
      <c r="I19" s="21"/>
      <c r="J19" s="26"/>
      <c r="K19" s="37">
        <f t="shared" ref="K19:K21" si="17">L19+M19+N19+O19</f>
        <v>0</v>
      </c>
      <c r="L19" s="21"/>
      <c r="M19" s="21"/>
      <c r="N19" s="21"/>
      <c r="O19" s="33"/>
      <c r="P19" s="41">
        <f t="shared" ref="P19:P21" si="18">Q19+R19+S19+T19</f>
        <v>0</v>
      </c>
      <c r="Q19" s="21"/>
      <c r="R19" s="21"/>
      <c r="S19" s="21"/>
      <c r="T19" s="26"/>
      <c r="U19" s="20"/>
    </row>
    <row r="20" spans="1:21" s="16" customFormat="1" ht="15" customHeight="1" x14ac:dyDescent="0.2">
      <c r="A20" s="244"/>
      <c r="B20" s="54" t="s">
        <v>80</v>
      </c>
      <c r="C20" s="46">
        <f t="shared" si="15"/>
        <v>0</v>
      </c>
      <c r="D20" s="49"/>
      <c r="E20" s="45"/>
      <c r="F20" s="41">
        <f t="shared" si="16"/>
        <v>0</v>
      </c>
      <c r="G20" s="21"/>
      <c r="H20" s="21"/>
      <c r="I20" s="21"/>
      <c r="J20" s="26"/>
      <c r="K20" s="37">
        <f t="shared" si="17"/>
        <v>0</v>
      </c>
      <c r="L20" s="21"/>
      <c r="M20" s="21"/>
      <c r="N20" s="21"/>
      <c r="O20" s="33"/>
      <c r="P20" s="41">
        <f t="shared" si="18"/>
        <v>0</v>
      </c>
      <c r="Q20" s="21"/>
      <c r="R20" s="21"/>
      <c r="S20" s="21"/>
      <c r="T20" s="26"/>
      <c r="U20" s="20"/>
    </row>
    <row r="21" spans="1:21" s="16" customFormat="1" ht="15" customHeight="1" x14ac:dyDescent="0.2">
      <c r="A21" s="244"/>
      <c r="B21" s="54" t="s">
        <v>81</v>
      </c>
      <c r="C21" s="46">
        <f t="shared" si="15"/>
        <v>43917.027000000002</v>
      </c>
      <c r="D21" s="49"/>
      <c r="E21" s="45"/>
      <c r="F21" s="41">
        <f t="shared" si="16"/>
        <v>0</v>
      </c>
      <c r="G21" s="21"/>
      <c r="H21" s="21"/>
      <c r="I21" s="21"/>
      <c r="J21" s="26"/>
      <c r="K21" s="37">
        <f t="shared" si="17"/>
        <v>0</v>
      </c>
      <c r="L21" s="21"/>
      <c r="M21" s="21"/>
      <c r="N21" s="21"/>
      <c r="O21" s="33"/>
      <c r="P21" s="41">
        <f t="shared" si="18"/>
        <v>43917.027000000002</v>
      </c>
      <c r="Q21" s="21">
        <v>9742.1470000000008</v>
      </c>
      <c r="R21" s="21">
        <v>12455.036</v>
      </c>
      <c r="S21" s="21">
        <v>11000</v>
      </c>
      <c r="T21" s="26">
        <v>10719.843999999999</v>
      </c>
      <c r="U21" s="20"/>
    </row>
    <row r="22" spans="1:21" s="16" customFormat="1" ht="16.5" customHeight="1" thickBot="1" x14ac:dyDescent="0.25">
      <c r="A22" s="245"/>
      <c r="B22" s="65" t="s">
        <v>82</v>
      </c>
      <c r="C22" s="66">
        <f t="shared" si="15"/>
        <v>43917.027000000002</v>
      </c>
      <c r="D22" s="67">
        <f t="shared" ref="D22:E22" si="19">SUM(D18:D21)</f>
        <v>0</v>
      </c>
      <c r="E22" s="66">
        <f t="shared" si="19"/>
        <v>0</v>
      </c>
      <c r="F22" s="68">
        <f>SUM(F18:F21)</f>
        <v>0</v>
      </c>
      <c r="G22" s="69">
        <f t="shared" ref="G22:T22" si="20">SUM(G18:G21)</f>
        <v>0</v>
      </c>
      <c r="H22" s="69">
        <f t="shared" si="20"/>
        <v>0</v>
      </c>
      <c r="I22" s="69">
        <f t="shared" si="20"/>
        <v>0</v>
      </c>
      <c r="J22" s="70">
        <f t="shared" si="20"/>
        <v>0</v>
      </c>
      <c r="K22" s="71">
        <f t="shared" si="20"/>
        <v>0</v>
      </c>
      <c r="L22" s="69">
        <f t="shared" si="20"/>
        <v>0</v>
      </c>
      <c r="M22" s="69">
        <f t="shared" si="20"/>
        <v>0</v>
      </c>
      <c r="N22" s="69">
        <f t="shared" si="20"/>
        <v>0</v>
      </c>
      <c r="O22" s="72">
        <f t="shared" si="20"/>
        <v>0</v>
      </c>
      <c r="P22" s="68">
        <f t="shared" si="20"/>
        <v>43917.027000000002</v>
      </c>
      <c r="Q22" s="69">
        <f t="shared" si="20"/>
        <v>9742.1470000000008</v>
      </c>
      <c r="R22" s="69">
        <f t="shared" si="20"/>
        <v>12455.036</v>
      </c>
      <c r="S22" s="69">
        <f t="shared" si="20"/>
        <v>11000</v>
      </c>
      <c r="T22" s="70">
        <f t="shared" si="20"/>
        <v>10719.843999999999</v>
      </c>
      <c r="U22" s="20"/>
    </row>
    <row r="23" spans="1:21" s="16" customFormat="1" ht="15" customHeight="1" x14ac:dyDescent="0.2">
      <c r="A23" s="244" t="s">
        <v>83</v>
      </c>
      <c r="B23" s="53" t="s">
        <v>78</v>
      </c>
      <c r="C23" s="51">
        <f>D23+E23+F23+K23+P23</f>
        <v>254.50200000000001</v>
      </c>
      <c r="D23" s="48"/>
      <c r="E23" s="44">
        <v>91.186999999999998</v>
      </c>
      <c r="F23" s="40">
        <f>G23+H23+I23+J23</f>
        <v>0</v>
      </c>
      <c r="G23" s="28"/>
      <c r="H23" s="28"/>
      <c r="I23" s="28"/>
      <c r="J23" s="29"/>
      <c r="K23" s="36">
        <f>L23+M23+N23+O23</f>
        <v>163.315</v>
      </c>
      <c r="L23" s="28"/>
      <c r="M23" s="28"/>
      <c r="N23" s="28">
        <v>163.315</v>
      </c>
      <c r="O23" s="32"/>
      <c r="P23" s="40">
        <f>Q23+R23+S23+T23</f>
        <v>0</v>
      </c>
      <c r="Q23" s="28"/>
      <c r="R23" s="28"/>
      <c r="S23" s="28"/>
      <c r="T23" s="29"/>
      <c r="U23" s="20"/>
    </row>
    <row r="24" spans="1:21" s="16" customFormat="1" ht="15" customHeight="1" x14ac:dyDescent="0.2">
      <c r="A24" s="244"/>
      <c r="B24" s="54" t="s">
        <v>79</v>
      </c>
      <c r="C24" s="46">
        <f t="shared" ref="C24:C27" si="21">D24+E24+F24+K24+P24</f>
        <v>0</v>
      </c>
      <c r="D24" s="49"/>
      <c r="E24" s="45"/>
      <c r="F24" s="41">
        <f t="shared" ref="F24:F26" si="22">G24+H24+I24+J24</f>
        <v>0</v>
      </c>
      <c r="G24" s="21"/>
      <c r="H24" s="21"/>
      <c r="I24" s="21"/>
      <c r="J24" s="26"/>
      <c r="K24" s="37">
        <f t="shared" ref="K24:K26" si="23">L24+M24+N24+O24</f>
        <v>0</v>
      </c>
      <c r="L24" s="21"/>
      <c r="M24" s="21"/>
      <c r="N24" s="21"/>
      <c r="O24" s="33"/>
      <c r="P24" s="41">
        <f t="shared" ref="P24:P26" si="24">Q24+R24+S24+T24</f>
        <v>0</v>
      </c>
      <c r="Q24" s="21"/>
      <c r="R24" s="21"/>
      <c r="S24" s="21"/>
      <c r="T24" s="26"/>
      <c r="U24" s="20"/>
    </row>
    <row r="25" spans="1:21" s="16" customFormat="1" ht="15" customHeight="1" x14ac:dyDescent="0.2">
      <c r="A25" s="244"/>
      <c r="B25" s="54" t="s">
        <v>80</v>
      </c>
      <c r="C25" s="46">
        <f t="shared" si="21"/>
        <v>0</v>
      </c>
      <c r="D25" s="49"/>
      <c r="E25" s="45"/>
      <c r="F25" s="41">
        <f t="shared" si="22"/>
        <v>0</v>
      </c>
      <c r="G25" s="21"/>
      <c r="H25" s="21"/>
      <c r="I25" s="21"/>
      <c r="J25" s="26"/>
      <c r="K25" s="37">
        <f t="shared" si="23"/>
        <v>0</v>
      </c>
      <c r="L25" s="21"/>
      <c r="M25" s="21"/>
      <c r="N25" s="21"/>
      <c r="O25" s="33"/>
      <c r="P25" s="41">
        <f t="shared" si="24"/>
        <v>0</v>
      </c>
      <c r="Q25" s="21"/>
      <c r="R25" s="21"/>
      <c r="S25" s="21"/>
      <c r="T25" s="26"/>
      <c r="U25" s="20"/>
    </row>
    <row r="26" spans="1:21" s="16" customFormat="1" ht="15" customHeight="1" x14ac:dyDescent="0.2">
      <c r="A26" s="244"/>
      <c r="B26" s="54" t="s">
        <v>81</v>
      </c>
      <c r="C26" s="46">
        <f t="shared" si="21"/>
        <v>5.7229999999999999</v>
      </c>
      <c r="D26" s="49"/>
      <c r="E26" s="45"/>
      <c r="F26" s="41">
        <f t="shared" si="22"/>
        <v>0</v>
      </c>
      <c r="G26" s="21"/>
      <c r="H26" s="21"/>
      <c r="I26" s="21"/>
      <c r="J26" s="26"/>
      <c r="K26" s="37">
        <f t="shared" si="23"/>
        <v>0</v>
      </c>
      <c r="L26" s="21"/>
      <c r="M26" s="21"/>
      <c r="N26" s="21"/>
      <c r="O26" s="33"/>
      <c r="P26" s="41">
        <f t="shared" si="24"/>
        <v>5.7229999999999999</v>
      </c>
      <c r="Q26" s="21">
        <v>1</v>
      </c>
      <c r="R26" s="21">
        <v>2.5</v>
      </c>
      <c r="S26" s="21">
        <v>2.2229999999999999</v>
      </c>
      <c r="T26" s="26"/>
      <c r="U26" s="20"/>
    </row>
    <row r="27" spans="1:21" s="16" customFormat="1" ht="15" customHeight="1" thickBot="1" x14ac:dyDescent="0.25">
      <c r="A27" s="244"/>
      <c r="B27" s="73" t="s">
        <v>82</v>
      </c>
      <c r="C27" s="74">
        <f t="shared" si="21"/>
        <v>260.22500000000002</v>
      </c>
      <c r="D27" s="75">
        <f t="shared" ref="D27:E27" si="25">SUM(D23:D26)</f>
        <v>0</v>
      </c>
      <c r="E27" s="74">
        <f t="shared" si="25"/>
        <v>91.186999999999998</v>
      </c>
      <c r="F27" s="76">
        <f>SUM(F23:F26)</f>
        <v>0</v>
      </c>
      <c r="G27" s="77">
        <f t="shared" ref="G27:T27" si="26">SUM(G23:G26)</f>
        <v>0</v>
      </c>
      <c r="H27" s="77">
        <f t="shared" si="26"/>
        <v>0</v>
      </c>
      <c r="I27" s="77">
        <f t="shared" si="26"/>
        <v>0</v>
      </c>
      <c r="J27" s="78">
        <f t="shared" si="26"/>
        <v>0</v>
      </c>
      <c r="K27" s="79">
        <f t="shared" si="26"/>
        <v>163.315</v>
      </c>
      <c r="L27" s="77">
        <f t="shared" si="26"/>
        <v>0</v>
      </c>
      <c r="M27" s="77">
        <f t="shared" si="26"/>
        <v>0</v>
      </c>
      <c r="N27" s="77">
        <f t="shared" si="26"/>
        <v>163.315</v>
      </c>
      <c r="O27" s="80">
        <f t="shared" si="26"/>
        <v>0</v>
      </c>
      <c r="P27" s="76">
        <f t="shared" si="26"/>
        <v>5.7229999999999999</v>
      </c>
      <c r="Q27" s="77">
        <f t="shared" si="26"/>
        <v>1</v>
      </c>
      <c r="R27" s="77">
        <f t="shared" si="26"/>
        <v>2.5</v>
      </c>
      <c r="S27" s="77">
        <f t="shared" si="26"/>
        <v>2.2229999999999999</v>
      </c>
      <c r="T27" s="78">
        <f t="shared" si="26"/>
        <v>0</v>
      </c>
      <c r="U27" s="20"/>
    </row>
    <row r="28" spans="1:21" s="25" customFormat="1" ht="15" customHeight="1" x14ac:dyDescent="0.2">
      <c r="A28" s="246" t="s">
        <v>87</v>
      </c>
      <c r="B28" s="81" t="s">
        <v>78</v>
      </c>
      <c r="C28" s="82">
        <f>D28+E28+F28+K28+P28</f>
        <v>6158.7969999999996</v>
      </c>
      <c r="D28" s="83">
        <f>D23+D18+D13+D8</f>
        <v>0</v>
      </c>
      <c r="E28" s="84">
        <f>E23+E18+E13+E8</f>
        <v>5995.482</v>
      </c>
      <c r="F28" s="85">
        <f>G28+H28+I28+J28</f>
        <v>0</v>
      </c>
      <c r="G28" s="86">
        <f t="shared" ref="G28:J31" si="27">G23+G18+G13+G8</f>
        <v>0</v>
      </c>
      <c r="H28" s="86">
        <f t="shared" si="27"/>
        <v>0</v>
      </c>
      <c r="I28" s="86">
        <f t="shared" si="27"/>
        <v>0</v>
      </c>
      <c r="J28" s="87">
        <f t="shared" si="27"/>
        <v>0</v>
      </c>
      <c r="K28" s="88">
        <f>L28+M28+N28+O28</f>
        <v>163.315</v>
      </c>
      <c r="L28" s="86">
        <f t="shared" ref="L28:O31" si="28">L23+L18+L13+L8</f>
        <v>0</v>
      </c>
      <c r="M28" s="86">
        <f t="shared" si="28"/>
        <v>0</v>
      </c>
      <c r="N28" s="86">
        <f t="shared" si="28"/>
        <v>163.315</v>
      </c>
      <c r="O28" s="89">
        <f t="shared" si="28"/>
        <v>0</v>
      </c>
      <c r="P28" s="85">
        <f>Q28+R28+S28+T28</f>
        <v>0</v>
      </c>
      <c r="Q28" s="86">
        <f t="shared" ref="Q28:T31" si="29">Q23+Q18+Q13+Q8</f>
        <v>0</v>
      </c>
      <c r="R28" s="86">
        <f t="shared" si="29"/>
        <v>0</v>
      </c>
      <c r="S28" s="86">
        <f t="shared" si="29"/>
        <v>0</v>
      </c>
      <c r="T28" s="87">
        <f t="shared" si="29"/>
        <v>0</v>
      </c>
      <c r="U28" s="24"/>
    </row>
    <row r="29" spans="1:21" s="25" customFormat="1" ht="15" customHeight="1" x14ac:dyDescent="0.2">
      <c r="A29" s="247"/>
      <c r="B29" s="55" t="s">
        <v>79</v>
      </c>
      <c r="C29" s="52">
        <f t="shared" ref="C29:C32" si="30">D29+E29+F29+K29+P29</f>
        <v>15530.166000000001</v>
      </c>
      <c r="D29" s="50">
        <f t="shared" ref="D29:E31" si="31">D24+D19+D14+D9</f>
        <v>0</v>
      </c>
      <c r="E29" s="47">
        <f t="shared" si="31"/>
        <v>0</v>
      </c>
      <c r="F29" s="42">
        <f t="shared" ref="F29:F31" si="32">G29+H29+I29+J29</f>
        <v>15530.166000000001</v>
      </c>
      <c r="G29" s="23">
        <f t="shared" si="27"/>
        <v>0</v>
      </c>
      <c r="H29" s="23">
        <f t="shared" si="27"/>
        <v>6488.4179999999997</v>
      </c>
      <c r="I29" s="23">
        <f t="shared" si="27"/>
        <v>6181.9059999999999</v>
      </c>
      <c r="J29" s="27">
        <f t="shared" si="27"/>
        <v>2859.8420000000001</v>
      </c>
      <c r="K29" s="38">
        <f t="shared" ref="K29:K31" si="33">L29+M29+N29+O29</f>
        <v>0</v>
      </c>
      <c r="L29" s="23">
        <f t="shared" si="28"/>
        <v>0</v>
      </c>
      <c r="M29" s="23">
        <f t="shared" si="28"/>
        <v>0</v>
      </c>
      <c r="N29" s="23">
        <f t="shared" si="28"/>
        <v>0</v>
      </c>
      <c r="O29" s="34">
        <f t="shared" si="28"/>
        <v>0</v>
      </c>
      <c r="P29" s="42">
        <f t="shared" ref="P29:P31" si="34">Q29+R29+S29+T29</f>
        <v>0</v>
      </c>
      <c r="Q29" s="23">
        <f t="shared" si="29"/>
        <v>0</v>
      </c>
      <c r="R29" s="23">
        <f t="shared" si="29"/>
        <v>0</v>
      </c>
      <c r="S29" s="23">
        <f t="shared" si="29"/>
        <v>0</v>
      </c>
      <c r="T29" s="27">
        <f t="shared" si="29"/>
        <v>0</v>
      </c>
      <c r="U29" s="24"/>
    </row>
    <row r="30" spans="1:21" s="25" customFormat="1" ht="15" customHeight="1" x14ac:dyDescent="0.2">
      <c r="A30" s="247"/>
      <c r="B30" s="55" t="s">
        <v>80</v>
      </c>
      <c r="C30" s="52">
        <f t="shared" si="30"/>
        <v>0</v>
      </c>
      <c r="D30" s="50">
        <f t="shared" si="31"/>
        <v>0</v>
      </c>
      <c r="E30" s="47">
        <f t="shared" si="31"/>
        <v>0</v>
      </c>
      <c r="F30" s="42">
        <f t="shared" si="32"/>
        <v>0</v>
      </c>
      <c r="G30" s="23">
        <f t="shared" si="27"/>
        <v>0</v>
      </c>
      <c r="H30" s="23">
        <f t="shared" si="27"/>
        <v>0</v>
      </c>
      <c r="I30" s="23">
        <f t="shared" si="27"/>
        <v>0</v>
      </c>
      <c r="J30" s="27">
        <f t="shared" si="27"/>
        <v>0</v>
      </c>
      <c r="K30" s="38">
        <f t="shared" si="33"/>
        <v>0</v>
      </c>
      <c r="L30" s="23">
        <f t="shared" si="28"/>
        <v>0</v>
      </c>
      <c r="M30" s="23">
        <f t="shared" si="28"/>
        <v>0</v>
      </c>
      <c r="N30" s="23">
        <f t="shared" si="28"/>
        <v>0</v>
      </c>
      <c r="O30" s="34">
        <f t="shared" si="28"/>
        <v>0</v>
      </c>
      <c r="P30" s="42">
        <f t="shared" si="34"/>
        <v>0</v>
      </c>
      <c r="Q30" s="23">
        <f t="shared" si="29"/>
        <v>0</v>
      </c>
      <c r="R30" s="23">
        <f t="shared" si="29"/>
        <v>0</v>
      </c>
      <c r="S30" s="23">
        <f t="shared" si="29"/>
        <v>0</v>
      </c>
      <c r="T30" s="27">
        <f t="shared" si="29"/>
        <v>0</v>
      </c>
      <c r="U30" s="24"/>
    </row>
    <row r="31" spans="1:21" s="25" customFormat="1" ht="15" customHeight="1" thickBot="1" x14ac:dyDescent="0.25">
      <c r="A31" s="247"/>
      <c r="B31" s="90" t="s">
        <v>81</v>
      </c>
      <c r="C31" s="91">
        <f t="shared" si="30"/>
        <v>169235.98699999999</v>
      </c>
      <c r="D31" s="92">
        <f t="shared" si="31"/>
        <v>0</v>
      </c>
      <c r="E31" s="93">
        <f t="shared" si="31"/>
        <v>0</v>
      </c>
      <c r="F31" s="94">
        <f t="shared" si="32"/>
        <v>0</v>
      </c>
      <c r="G31" s="95">
        <f t="shared" si="27"/>
        <v>0</v>
      </c>
      <c r="H31" s="95">
        <f t="shared" si="27"/>
        <v>0</v>
      </c>
      <c r="I31" s="95">
        <f t="shared" si="27"/>
        <v>0</v>
      </c>
      <c r="J31" s="96">
        <f t="shared" si="27"/>
        <v>0</v>
      </c>
      <c r="K31" s="97">
        <f t="shared" si="33"/>
        <v>47787.991999999998</v>
      </c>
      <c r="L31" s="95">
        <f t="shared" si="28"/>
        <v>8473.5730000000003</v>
      </c>
      <c r="M31" s="95">
        <f t="shared" si="28"/>
        <v>10000</v>
      </c>
      <c r="N31" s="95">
        <f t="shared" si="28"/>
        <v>13463.15</v>
      </c>
      <c r="O31" s="98">
        <f t="shared" si="28"/>
        <v>15851.269</v>
      </c>
      <c r="P31" s="94">
        <f t="shared" si="34"/>
        <v>121447.995</v>
      </c>
      <c r="Q31" s="95">
        <f t="shared" si="29"/>
        <v>33806.101999999999</v>
      </c>
      <c r="R31" s="95">
        <f t="shared" si="29"/>
        <v>42013.925999999999</v>
      </c>
      <c r="S31" s="95">
        <f t="shared" si="29"/>
        <v>26696.307000000001</v>
      </c>
      <c r="T31" s="96">
        <f t="shared" si="29"/>
        <v>18931.66</v>
      </c>
      <c r="U31" s="24"/>
    </row>
    <row r="32" spans="1:21" s="25" customFormat="1" ht="15" customHeight="1" thickBot="1" x14ac:dyDescent="0.25">
      <c r="A32" s="248"/>
      <c r="B32" s="99" t="s">
        <v>82</v>
      </c>
      <c r="C32" s="100">
        <f t="shared" si="30"/>
        <v>190924.95</v>
      </c>
      <c r="D32" s="101">
        <f t="shared" ref="D32" si="35">SUM(D28:D31)</f>
        <v>0</v>
      </c>
      <c r="E32" s="100">
        <f t="shared" ref="E32" si="36">SUM(E28:E31)</f>
        <v>5995.482</v>
      </c>
      <c r="F32" s="102">
        <f>SUM(F28:F31)</f>
        <v>15530.166000000001</v>
      </c>
      <c r="G32" s="103">
        <f t="shared" ref="G32:T32" si="37">SUM(G28:G31)</f>
        <v>0</v>
      </c>
      <c r="H32" s="103">
        <f t="shared" si="37"/>
        <v>6488.4179999999997</v>
      </c>
      <c r="I32" s="103">
        <f t="shared" si="37"/>
        <v>6181.9059999999999</v>
      </c>
      <c r="J32" s="104">
        <f t="shared" si="37"/>
        <v>2859.8420000000001</v>
      </c>
      <c r="K32" s="105">
        <f t="shared" si="37"/>
        <v>47951.307000000001</v>
      </c>
      <c r="L32" s="103">
        <f t="shared" si="37"/>
        <v>8473.5730000000003</v>
      </c>
      <c r="M32" s="103">
        <f t="shared" si="37"/>
        <v>10000</v>
      </c>
      <c r="N32" s="103">
        <f t="shared" si="37"/>
        <v>13626.465</v>
      </c>
      <c r="O32" s="106">
        <f t="shared" si="37"/>
        <v>15851.269</v>
      </c>
      <c r="P32" s="102">
        <f t="shared" si="37"/>
        <v>121447.995</v>
      </c>
      <c r="Q32" s="103">
        <f t="shared" si="37"/>
        <v>33806.101999999999</v>
      </c>
      <c r="R32" s="103">
        <f t="shared" si="37"/>
        <v>42013.925999999999</v>
      </c>
      <c r="S32" s="103">
        <f t="shared" si="37"/>
        <v>26696.307000000001</v>
      </c>
      <c r="T32" s="104">
        <f t="shared" si="37"/>
        <v>18931.66</v>
      </c>
      <c r="U32" s="24"/>
    </row>
  </sheetData>
  <mergeCells count="15">
    <mergeCell ref="A2:T2"/>
    <mergeCell ref="A4:A7"/>
    <mergeCell ref="B4:B7"/>
    <mergeCell ref="C4:C7"/>
    <mergeCell ref="D4:T4"/>
    <mergeCell ref="D5:D7"/>
    <mergeCell ref="E5:E7"/>
    <mergeCell ref="F5:J6"/>
    <mergeCell ref="K5:O6"/>
    <mergeCell ref="P5:T6"/>
    <mergeCell ref="A8:A12"/>
    <mergeCell ref="A13:A17"/>
    <mergeCell ref="A18:A22"/>
    <mergeCell ref="A23:A27"/>
    <mergeCell ref="A28:A32"/>
  </mergeCells>
  <pageMargins left="0.31496062992125984" right="0.31496062992125984" top="0.74803149606299213" bottom="0.35433070866141736" header="0.31496062992125984" footer="0.31496062992125984"/>
  <pageSetup paperSize="9" scale="55" fitToHeight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workbookViewId="0">
      <selection activeCell="O15" sqref="O15"/>
    </sheetView>
  </sheetViews>
  <sheetFormatPr defaultRowHeight="15" x14ac:dyDescent="0.25"/>
  <cols>
    <col min="1" max="1" width="12.28515625" style="110" customWidth="1"/>
    <col min="2" max="2" width="33.28515625" style="1" customWidth="1"/>
    <col min="3" max="3" width="22.42578125" style="1" customWidth="1"/>
    <col min="4" max="4" width="18.140625" style="1" customWidth="1"/>
    <col min="5" max="5" width="22.5703125" style="1" customWidth="1"/>
    <col min="6" max="6" width="17.85546875" style="1" customWidth="1"/>
    <col min="7" max="7" width="17.7109375" style="1" customWidth="1"/>
    <col min="8" max="16384" width="9.140625" style="1"/>
  </cols>
  <sheetData>
    <row r="3" spans="1:7" x14ac:dyDescent="0.25">
      <c r="A3" s="249" t="s">
        <v>166</v>
      </c>
      <c r="B3" s="249"/>
      <c r="C3" s="249"/>
      <c r="D3" s="249"/>
      <c r="E3" s="249"/>
      <c r="F3" s="249"/>
      <c r="G3" s="249"/>
    </row>
    <row r="4" spans="1:7" ht="15.75" thickBot="1" x14ac:dyDescent="0.3"/>
    <row r="5" spans="1:7" s="115" customFormat="1" ht="60.75" customHeight="1" thickBot="1" x14ac:dyDescent="0.3">
      <c r="A5" s="127" t="s">
        <v>88</v>
      </c>
      <c r="B5" s="111" t="s">
        <v>89</v>
      </c>
      <c r="C5" s="116" t="s">
        <v>84</v>
      </c>
      <c r="D5" s="116" t="s">
        <v>85</v>
      </c>
      <c r="E5" s="116" t="s">
        <v>86</v>
      </c>
      <c r="F5" s="116" t="s">
        <v>83</v>
      </c>
      <c r="G5" s="117" t="s">
        <v>90</v>
      </c>
    </row>
    <row r="6" spans="1:7" s="108" customFormat="1" ht="20.25" customHeight="1" thickBot="1" x14ac:dyDescent="0.3">
      <c r="A6" s="271" t="s">
        <v>68</v>
      </c>
      <c r="B6" s="123" t="s">
        <v>91</v>
      </c>
      <c r="C6" s="121">
        <f t="shared" ref="C6" si="0">C7+C8+C9+C10</f>
        <v>0</v>
      </c>
      <c r="D6" s="121">
        <f t="shared" ref="D6" si="1">D7+D8+D9+D10</f>
        <v>0</v>
      </c>
      <c r="E6" s="121">
        <f t="shared" ref="E6" si="2">E7+E8+E9+E10</f>
        <v>0</v>
      </c>
      <c r="F6" s="121">
        <f t="shared" ref="F6" si="3">F7+F8+F9+F10</f>
        <v>0</v>
      </c>
      <c r="G6" s="122">
        <f t="shared" ref="G6" si="4">G7+G8+G9+G10</f>
        <v>0</v>
      </c>
    </row>
    <row r="7" spans="1:7" s="107" customFormat="1" ht="30" customHeight="1" x14ac:dyDescent="0.25">
      <c r="A7" s="272"/>
      <c r="B7" s="124" t="s">
        <v>92</v>
      </c>
      <c r="C7" s="118"/>
      <c r="D7" s="118"/>
      <c r="E7" s="118"/>
      <c r="F7" s="118"/>
      <c r="G7" s="119">
        <f>C7+D7+E7+F7</f>
        <v>0</v>
      </c>
    </row>
    <row r="8" spans="1:7" s="107" customFormat="1" ht="23.25" customHeight="1" x14ac:dyDescent="0.25">
      <c r="A8" s="272"/>
      <c r="B8" s="125" t="s">
        <v>93</v>
      </c>
      <c r="C8" s="109"/>
      <c r="D8" s="109"/>
      <c r="E8" s="109"/>
      <c r="F8" s="109"/>
      <c r="G8" s="112">
        <f>C8+D8+E8+F8</f>
        <v>0</v>
      </c>
    </row>
    <row r="9" spans="1:7" s="107" customFormat="1" ht="18.75" customHeight="1" x14ac:dyDescent="0.25">
      <c r="A9" s="272"/>
      <c r="B9" s="125" t="s">
        <v>94</v>
      </c>
      <c r="C9" s="109"/>
      <c r="D9" s="109"/>
      <c r="E9" s="109"/>
      <c r="F9" s="109"/>
      <c r="G9" s="112">
        <f>C9+D9+E9+F9</f>
        <v>0</v>
      </c>
    </row>
    <row r="10" spans="1:7" s="107" customFormat="1" ht="15.75" customHeight="1" thickBot="1" x14ac:dyDescent="0.3">
      <c r="A10" s="273"/>
      <c r="B10" s="126" t="s">
        <v>95</v>
      </c>
      <c r="C10" s="113"/>
      <c r="D10" s="113"/>
      <c r="E10" s="113"/>
      <c r="F10" s="113"/>
      <c r="G10" s="114">
        <f>C10+D10+E10+F10</f>
        <v>0</v>
      </c>
    </row>
    <row r="11" spans="1:7" s="108" customFormat="1" ht="18" customHeight="1" thickBot="1" x14ac:dyDescent="0.3">
      <c r="A11" s="271" t="s">
        <v>69</v>
      </c>
      <c r="B11" s="123" t="s">
        <v>91</v>
      </c>
      <c r="C11" s="121">
        <f t="shared" ref="C11" si="5">C12+C13+C14+C15</f>
        <v>5904.2950000000001</v>
      </c>
      <c r="D11" s="121">
        <f t="shared" ref="D11" si="6">D12+D13+D14+D15</f>
        <v>0</v>
      </c>
      <c r="E11" s="121">
        <f t="shared" ref="E11" si="7">E12+E13+E14+E15</f>
        <v>0</v>
      </c>
      <c r="F11" s="121">
        <f t="shared" ref="F11" si="8">F12+F13+F14+F15</f>
        <v>91.186999999999998</v>
      </c>
      <c r="G11" s="122">
        <f t="shared" ref="G11" si="9">G12+G13+G14+G15</f>
        <v>5995.482</v>
      </c>
    </row>
    <row r="12" spans="1:7" s="107" customFormat="1" ht="27.75" customHeight="1" x14ac:dyDescent="0.25">
      <c r="A12" s="272"/>
      <c r="B12" s="124" t="s">
        <v>92</v>
      </c>
      <c r="C12" s="118"/>
      <c r="D12" s="118"/>
      <c r="E12" s="118"/>
      <c r="F12" s="118"/>
      <c r="G12" s="119">
        <f>C12+D12+E12+F12</f>
        <v>0</v>
      </c>
    </row>
    <row r="13" spans="1:7" s="107" customFormat="1" ht="28.5" customHeight="1" x14ac:dyDescent="0.25">
      <c r="A13" s="272"/>
      <c r="B13" s="125" t="s">
        <v>93</v>
      </c>
      <c r="C13" s="109">
        <v>5904.2950000000001</v>
      </c>
      <c r="D13" s="109"/>
      <c r="E13" s="109"/>
      <c r="F13" s="109">
        <v>91.186999999999998</v>
      </c>
      <c r="G13" s="112">
        <f>C13+D13+E13+F13</f>
        <v>5995.482</v>
      </c>
    </row>
    <row r="14" spans="1:7" s="107" customFormat="1" ht="21.75" customHeight="1" x14ac:dyDescent="0.25">
      <c r="A14" s="272"/>
      <c r="B14" s="125" t="s">
        <v>94</v>
      </c>
      <c r="C14" s="109"/>
      <c r="D14" s="109"/>
      <c r="E14" s="109"/>
      <c r="F14" s="109"/>
      <c r="G14" s="112">
        <f>C14+D14+E14+F14</f>
        <v>0</v>
      </c>
    </row>
    <row r="15" spans="1:7" s="107" customFormat="1" ht="23.25" customHeight="1" thickBot="1" x14ac:dyDescent="0.3">
      <c r="A15" s="273"/>
      <c r="B15" s="126" t="s">
        <v>95</v>
      </c>
      <c r="C15" s="113"/>
      <c r="D15" s="113"/>
      <c r="E15" s="113"/>
      <c r="F15" s="113"/>
      <c r="G15" s="114">
        <f>C15+D15+E15+F15</f>
        <v>0</v>
      </c>
    </row>
    <row r="16" spans="1:7" s="108" customFormat="1" ht="18.75" customHeight="1" thickBot="1" x14ac:dyDescent="0.3">
      <c r="A16" s="271" t="s">
        <v>70</v>
      </c>
      <c r="B16" s="120" t="s">
        <v>91</v>
      </c>
      <c r="C16" s="121">
        <f t="shared" ref="C16" si="10">C17+C18+C19+C20</f>
        <v>4399.7560000000003</v>
      </c>
      <c r="D16" s="121">
        <f t="shared" ref="D16" si="11">D17+D18+D19+D20</f>
        <v>11130.410000000002</v>
      </c>
      <c r="E16" s="121">
        <f t="shared" ref="E16" si="12">E17+E18+E19+E20</f>
        <v>0</v>
      </c>
      <c r="F16" s="121">
        <f t="shared" ref="F16" si="13">F17+F18+F19+F20</f>
        <v>0</v>
      </c>
      <c r="G16" s="122">
        <f t="shared" ref="G16" si="14">G17+G18+G19+G20</f>
        <v>15530.166000000001</v>
      </c>
    </row>
    <row r="17" spans="1:7" s="107" customFormat="1" ht="33" customHeight="1" x14ac:dyDescent="0.25">
      <c r="A17" s="272"/>
      <c r="B17" s="124" t="s">
        <v>92</v>
      </c>
      <c r="C17" s="118"/>
      <c r="D17" s="118">
        <v>334.23599999999999</v>
      </c>
      <c r="E17" s="118"/>
      <c r="F17" s="118"/>
      <c r="G17" s="119">
        <f>C17+D17+E17+F17</f>
        <v>334.23599999999999</v>
      </c>
    </row>
    <row r="18" spans="1:7" s="107" customFormat="1" ht="30" customHeight="1" x14ac:dyDescent="0.25">
      <c r="A18" s="272"/>
      <c r="B18" s="125" t="s">
        <v>93</v>
      </c>
      <c r="C18" s="109">
        <v>4399.7560000000003</v>
      </c>
      <c r="D18" s="109"/>
      <c r="E18" s="109"/>
      <c r="F18" s="109"/>
      <c r="G18" s="112">
        <f>C18+D18+E18+F18</f>
        <v>4399.7560000000003</v>
      </c>
    </row>
    <row r="19" spans="1:7" s="107" customFormat="1" ht="21" customHeight="1" x14ac:dyDescent="0.25">
      <c r="A19" s="272"/>
      <c r="B19" s="125" t="s">
        <v>94</v>
      </c>
      <c r="C19" s="109"/>
      <c r="D19" s="109">
        <v>10796.174000000001</v>
      </c>
      <c r="E19" s="109"/>
      <c r="F19" s="109"/>
      <c r="G19" s="112">
        <f>C19+D19+E19+F19</f>
        <v>10796.174000000001</v>
      </c>
    </row>
    <row r="20" spans="1:7" s="107" customFormat="1" ht="19.5" customHeight="1" thickBot="1" x14ac:dyDescent="0.3">
      <c r="A20" s="273"/>
      <c r="B20" s="126" t="s">
        <v>95</v>
      </c>
      <c r="C20" s="113"/>
      <c r="D20" s="113"/>
      <c r="E20" s="113"/>
      <c r="F20" s="113"/>
      <c r="G20" s="114">
        <f>C20+D20+E20+F20</f>
        <v>0</v>
      </c>
    </row>
    <row r="21" spans="1:7" s="108" customFormat="1" ht="19.5" customHeight="1" thickBot="1" x14ac:dyDescent="0.3">
      <c r="A21" s="271" t="s">
        <v>71</v>
      </c>
      <c r="B21" s="120" t="s">
        <v>91</v>
      </c>
      <c r="C21" s="121">
        <f t="shared" ref="C21" si="15">C22+C23+C24+C25</f>
        <v>0</v>
      </c>
      <c r="D21" s="121">
        <f t="shared" ref="D21" si="16">D22+D23+D24+D25</f>
        <v>47787.991999999998</v>
      </c>
      <c r="E21" s="121">
        <f t="shared" ref="E21" si="17">E22+E23+E24+E25</f>
        <v>0</v>
      </c>
      <c r="F21" s="121">
        <f t="shared" ref="F21" si="18">F22+F23+F24+F25</f>
        <v>163.315</v>
      </c>
      <c r="G21" s="122">
        <f t="shared" ref="G21" si="19">G22+G23+G24+G25</f>
        <v>47951.307000000001</v>
      </c>
    </row>
    <row r="22" spans="1:7" s="107" customFormat="1" ht="29.25" customHeight="1" x14ac:dyDescent="0.25">
      <c r="A22" s="272"/>
      <c r="B22" s="124" t="s">
        <v>92</v>
      </c>
      <c r="C22" s="118"/>
      <c r="D22" s="118">
        <v>8319.8189999999995</v>
      </c>
      <c r="E22" s="118"/>
      <c r="F22" s="118"/>
      <c r="G22" s="119">
        <f>C22+D22+E22+F22</f>
        <v>8319.8189999999995</v>
      </c>
    </row>
    <row r="23" spans="1:7" s="107" customFormat="1" ht="30.75" customHeight="1" x14ac:dyDescent="0.25">
      <c r="A23" s="272"/>
      <c r="B23" s="125" t="s">
        <v>93</v>
      </c>
      <c r="C23" s="109"/>
      <c r="D23" s="109">
        <v>24932.933000000001</v>
      </c>
      <c r="E23" s="109"/>
      <c r="F23" s="109">
        <v>163.315</v>
      </c>
      <c r="G23" s="112">
        <f>C23+D23+E23+F23</f>
        <v>25096.248</v>
      </c>
    </row>
    <row r="24" spans="1:7" s="107" customFormat="1" ht="18" customHeight="1" x14ac:dyDescent="0.25">
      <c r="A24" s="272"/>
      <c r="B24" s="125" t="s">
        <v>94</v>
      </c>
      <c r="C24" s="109"/>
      <c r="D24" s="109">
        <v>11430.66</v>
      </c>
      <c r="E24" s="109"/>
      <c r="F24" s="109"/>
      <c r="G24" s="112">
        <f>C24+D24+E24+F24</f>
        <v>11430.66</v>
      </c>
    </row>
    <row r="25" spans="1:7" s="107" customFormat="1" ht="18.75" customHeight="1" thickBot="1" x14ac:dyDescent="0.3">
      <c r="A25" s="273"/>
      <c r="B25" s="126" t="s">
        <v>95</v>
      </c>
      <c r="C25" s="113"/>
      <c r="D25" s="113">
        <v>3104.58</v>
      </c>
      <c r="E25" s="113"/>
      <c r="F25" s="113"/>
      <c r="G25" s="114">
        <f>C25+D25+E25+F25</f>
        <v>3104.58</v>
      </c>
    </row>
    <row r="26" spans="1:7" s="108" customFormat="1" ht="22.5" customHeight="1" thickBot="1" x14ac:dyDescent="0.3">
      <c r="A26" s="271" t="s">
        <v>72</v>
      </c>
      <c r="B26" s="120" t="s">
        <v>91</v>
      </c>
      <c r="C26" s="121">
        <f t="shared" ref="C26" si="20">C27+C28+C29+C30</f>
        <v>0</v>
      </c>
      <c r="D26" s="121">
        <f t="shared" ref="D26" si="21">D27+D28+D29+D30</f>
        <v>77525.244999999995</v>
      </c>
      <c r="E26" s="121">
        <f t="shared" ref="E26" si="22">E27+E28+E29+E30</f>
        <v>43917.027000000002</v>
      </c>
      <c r="F26" s="121">
        <f t="shared" ref="F26" si="23">F27+F28+F29+F30</f>
        <v>5.7229999999999999</v>
      </c>
      <c r="G26" s="122">
        <f t="shared" ref="G26" si="24">G27+G28+G29+G30</f>
        <v>121447.99500000001</v>
      </c>
    </row>
    <row r="27" spans="1:7" s="107" customFormat="1" ht="33" customHeight="1" x14ac:dyDescent="0.25">
      <c r="A27" s="272"/>
      <c r="B27" s="124" t="s">
        <v>92</v>
      </c>
      <c r="C27" s="118"/>
      <c r="D27" s="118"/>
      <c r="E27" s="118">
        <v>4242.1469999999999</v>
      </c>
      <c r="F27" s="118"/>
      <c r="G27" s="119">
        <f>C27+D27+E27+F27</f>
        <v>4242.1469999999999</v>
      </c>
    </row>
    <row r="28" spans="1:7" s="107" customFormat="1" ht="25.5" customHeight="1" x14ac:dyDescent="0.25">
      <c r="A28" s="272"/>
      <c r="B28" s="125" t="s">
        <v>93</v>
      </c>
      <c r="C28" s="109"/>
      <c r="D28" s="109">
        <v>48398.328000000001</v>
      </c>
      <c r="E28" s="109"/>
      <c r="F28" s="109">
        <v>5.7229999999999999</v>
      </c>
      <c r="G28" s="112">
        <f>C28+D28+E28+F28</f>
        <v>48404.050999999999</v>
      </c>
    </row>
    <row r="29" spans="1:7" s="107" customFormat="1" ht="22.5" customHeight="1" x14ac:dyDescent="0.25">
      <c r="A29" s="272"/>
      <c r="B29" s="125" t="s">
        <v>94</v>
      </c>
      <c r="C29" s="109"/>
      <c r="D29" s="109">
        <v>7611.8159999999998</v>
      </c>
      <c r="E29" s="109">
        <v>5933.866</v>
      </c>
      <c r="F29" s="109"/>
      <c r="G29" s="112">
        <f>C29+D29+E29+F29</f>
        <v>13545.682000000001</v>
      </c>
    </row>
    <row r="30" spans="1:7" s="107" customFormat="1" ht="20.25" customHeight="1" thickBot="1" x14ac:dyDescent="0.3">
      <c r="A30" s="273"/>
      <c r="B30" s="126" t="s">
        <v>95</v>
      </c>
      <c r="C30" s="113"/>
      <c r="D30" s="113">
        <v>21515.100999999999</v>
      </c>
      <c r="E30" s="113">
        <v>33741.014000000003</v>
      </c>
      <c r="F30" s="113"/>
      <c r="G30" s="114">
        <f>C30+D30+E30+F30</f>
        <v>55256.115000000005</v>
      </c>
    </row>
    <row r="31" spans="1:7" s="108" customFormat="1" ht="20.25" customHeight="1" thickBot="1" x14ac:dyDescent="0.3">
      <c r="A31" s="274" t="s">
        <v>96</v>
      </c>
      <c r="B31" s="120" t="s">
        <v>91</v>
      </c>
      <c r="C31" s="121">
        <f t="shared" ref="C31" si="25">C32+C33+C34+C35</f>
        <v>10304.050999999999</v>
      </c>
      <c r="D31" s="121">
        <f t="shared" ref="D31" si="26">D32+D33+D34+D35</f>
        <v>136443.647</v>
      </c>
      <c r="E31" s="121">
        <f t="shared" ref="E31" si="27">E32+E33+E34+E35</f>
        <v>43917.027000000002</v>
      </c>
      <c r="F31" s="121">
        <f t="shared" ref="F31" si="28">F32+F33+F34+F35</f>
        <v>260.22500000000002</v>
      </c>
      <c r="G31" s="122">
        <f t="shared" ref="G31" si="29">G32+G33+G34+G35</f>
        <v>190924.95</v>
      </c>
    </row>
    <row r="32" spans="1:7" s="107" customFormat="1" ht="30" customHeight="1" x14ac:dyDescent="0.25">
      <c r="A32" s="272"/>
      <c r="B32" s="124" t="s">
        <v>92</v>
      </c>
      <c r="C32" s="118">
        <f t="shared" ref="C32:G35" si="30">C7+C12+C17+C22+C27</f>
        <v>0</v>
      </c>
      <c r="D32" s="118">
        <f t="shared" si="30"/>
        <v>8654.0550000000003</v>
      </c>
      <c r="E32" s="118">
        <f t="shared" si="30"/>
        <v>4242.1469999999999</v>
      </c>
      <c r="F32" s="118">
        <f t="shared" si="30"/>
        <v>0</v>
      </c>
      <c r="G32" s="119">
        <f t="shared" si="30"/>
        <v>12896.202000000001</v>
      </c>
    </row>
    <row r="33" spans="1:7" s="107" customFormat="1" ht="30.75" customHeight="1" x14ac:dyDescent="0.25">
      <c r="A33" s="272"/>
      <c r="B33" s="125" t="s">
        <v>93</v>
      </c>
      <c r="C33" s="109">
        <f t="shared" si="30"/>
        <v>10304.050999999999</v>
      </c>
      <c r="D33" s="109">
        <f t="shared" si="30"/>
        <v>73331.260999999999</v>
      </c>
      <c r="E33" s="109">
        <f t="shared" si="30"/>
        <v>0</v>
      </c>
      <c r="F33" s="109">
        <f t="shared" si="30"/>
        <v>260.22500000000002</v>
      </c>
      <c r="G33" s="112">
        <f t="shared" si="30"/>
        <v>83895.537000000011</v>
      </c>
    </row>
    <row r="34" spans="1:7" s="107" customFormat="1" ht="19.5" customHeight="1" x14ac:dyDescent="0.25">
      <c r="A34" s="272"/>
      <c r="B34" s="125" t="s">
        <v>94</v>
      </c>
      <c r="C34" s="109">
        <f t="shared" si="30"/>
        <v>0</v>
      </c>
      <c r="D34" s="109">
        <f t="shared" si="30"/>
        <v>29838.65</v>
      </c>
      <c r="E34" s="109">
        <f t="shared" si="30"/>
        <v>5933.866</v>
      </c>
      <c r="F34" s="109">
        <f t="shared" si="30"/>
        <v>0</v>
      </c>
      <c r="G34" s="112">
        <f t="shared" si="30"/>
        <v>35772.516000000003</v>
      </c>
    </row>
    <row r="35" spans="1:7" s="107" customFormat="1" ht="15" customHeight="1" thickBot="1" x14ac:dyDescent="0.3">
      <c r="A35" s="273"/>
      <c r="B35" s="126" t="s">
        <v>95</v>
      </c>
      <c r="C35" s="113">
        <f t="shared" si="30"/>
        <v>0</v>
      </c>
      <c r="D35" s="113">
        <f t="shared" si="30"/>
        <v>24619.680999999997</v>
      </c>
      <c r="E35" s="113">
        <f t="shared" si="30"/>
        <v>33741.014000000003</v>
      </c>
      <c r="F35" s="113">
        <f t="shared" si="30"/>
        <v>0</v>
      </c>
      <c r="G35" s="114">
        <f t="shared" si="30"/>
        <v>58360.695000000007</v>
      </c>
    </row>
  </sheetData>
  <mergeCells count="7">
    <mergeCell ref="A6:A10"/>
    <mergeCell ref="A3:G3"/>
    <mergeCell ref="A31:A35"/>
    <mergeCell ref="A26:A30"/>
    <mergeCell ref="A21:A25"/>
    <mergeCell ref="A16:A20"/>
    <mergeCell ref="A11:A15"/>
  </mergeCells>
  <pageMargins left="0.31496062992125984" right="0.31496062992125984" top="0.74803149606299213" bottom="0.35433070866141736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7"/>
  <sheetViews>
    <sheetView view="pageBreakPreview" zoomScale="60" zoomScaleNormal="75" workbookViewId="0">
      <selection activeCell="AF13" sqref="AF13"/>
    </sheetView>
  </sheetViews>
  <sheetFormatPr defaultRowHeight="12.75" x14ac:dyDescent="0.25"/>
  <cols>
    <col min="1" max="1" width="4.42578125" style="7" customWidth="1"/>
    <col min="2" max="2" width="41.85546875" style="8" customWidth="1"/>
    <col min="3" max="3" width="10" style="7" customWidth="1"/>
    <col min="4" max="4" width="26.5703125" style="8" customWidth="1"/>
    <col min="5" max="5" width="14.28515625" style="6" customWidth="1"/>
    <col min="6" max="6" width="14" style="9" customWidth="1"/>
    <col min="7" max="7" width="12.140625" style="9" customWidth="1"/>
    <col min="8" max="8" width="13.140625" style="9" customWidth="1"/>
    <col min="9" max="9" width="12.5703125" style="9" customWidth="1"/>
    <col min="10" max="10" width="13.85546875" style="9" customWidth="1"/>
    <col min="11" max="11" width="15" style="9" customWidth="1"/>
    <col min="12" max="12" width="12.85546875" style="9" customWidth="1"/>
    <col min="13" max="14" width="13.140625" style="9" customWidth="1"/>
    <col min="15" max="15" width="13.85546875" style="9" customWidth="1"/>
    <col min="16" max="16" width="14" style="9" customWidth="1"/>
    <col min="17" max="17" width="12.85546875" style="9" customWidth="1"/>
    <col min="18" max="19" width="13.140625" style="9" customWidth="1"/>
    <col min="20" max="20" width="13.85546875" style="9" customWidth="1"/>
    <col min="21" max="21" width="13.28515625" style="9" customWidth="1"/>
    <col min="22" max="22" width="9.140625" style="8"/>
    <col min="23" max="23" width="10.7109375" style="10" customWidth="1"/>
    <col min="24" max="16384" width="9.140625" style="8"/>
  </cols>
  <sheetData>
    <row r="2" spans="1:23" x14ac:dyDescent="0.25">
      <c r="W2" s="8"/>
    </row>
    <row r="3" spans="1:23" s="128" customFormat="1" x14ac:dyDescent="0.25">
      <c r="A3" s="353" t="s">
        <v>97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6"/>
    </row>
    <row r="4" spans="1:23" s="128" customFormat="1" x14ac:dyDescent="0.25">
      <c r="A4" s="129"/>
      <c r="B4" s="129"/>
      <c r="C4" s="129"/>
      <c r="D4" s="129"/>
      <c r="E4" s="12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3" s="128" customFormat="1" x14ac:dyDescent="0.25">
      <c r="A5" s="128" t="s">
        <v>98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3" s="128" customFormat="1" x14ac:dyDescent="0.25">
      <c r="A6" s="354" t="s">
        <v>99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6"/>
      <c r="T6" s="6"/>
      <c r="U6" s="6"/>
    </row>
    <row r="7" spans="1:23" s="128" customFormat="1" x14ac:dyDescent="0.25">
      <c r="A7" s="354" t="s">
        <v>100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6"/>
      <c r="N7" s="6"/>
      <c r="O7" s="6"/>
      <c r="P7" s="6"/>
      <c r="Q7" s="6"/>
      <c r="R7" s="6"/>
      <c r="S7" s="6"/>
      <c r="T7" s="6"/>
      <c r="U7" s="6"/>
    </row>
    <row r="8" spans="1:23" s="128" customFormat="1" x14ac:dyDescent="0.25">
      <c r="A8" s="354" t="s">
        <v>101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6"/>
      <c r="N8" s="6"/>
      <c r="O8" s="6"/>
      <c r="P8" s="6"/>
      <c r="Q8" s="6"/>
      <c r="R8" s="6"/>
      <c r="S8" s="6"/>
      <c r="T8" s="6"/>
      <c r="U8" s="6"/>
    </row>
    <row r="9" spans="1:23" s="128" customFormat="1" x14ac:dyDescent="0.25">
      <c r="A9" s="354" t="s">
        <v>102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6"/>
      <c r="N9" s="6"/>
      <c r="O9" s="6"/>
      <c r="P9" s="6"/>
      <c r="Q9" s="6"/>
      <c r="R9" s="6"/>
      <c r="S9" s="6"/>
      <c r="T9" s="6"/>
      <c r="U9" s="6"/>
    </row>
    <row r="10" spans="1:23" ht="13.5" thickBot="1" x14ac:dyDescent="0.3">
      <c r="W10" s="8"/>
    </row>
    <row r="11" spans="1:23" ht="15" customHeight="1" x14ac:dyDescent="0.25">
      <c r="A11" s="343" t="s">
        <v>103</v>
      </c>
      <c r="B11" s="345" t="s">
        <v>104</v>
      </c>
      <c r="C11" s="347" t="s">
        <v>105</v>
      </c>
      <c r="D11" s="347" t="s">
        <v>106</v>
      </c>
      <c r="E11" s="350" t="s">
        <v>107</v>
      </c>
      <c r="F11" s="332" t="s">
        <v>70</v>
      </c>
      <c r="G11" s="333"/>
      <c r="H11" s="333"/>
      <c r="I11" s="333"/>
      <c r="J11" s="334"/>
      <c r="K11" s="332" t="s">
        <v>71</v>
      </c>
      <c r="L11" s="333"/>
      <c r="M11" s="333"/>
      <c r="N11" s="333"/>
      <c r="O11" s="334"/>
      <c r="P11" s="332" t="s">
        <v>72</v>
      </c>
      <c r="Q11" s="333"/>
      <c r="R11" s="333"/>
      <c r="S11" s="333"/>
      <c r="T11" s="338"/>
      <c r="W11" s="8"/>
    </row>
    <row r="12" spans="1:23" ht="13.5" customHeight="1" x14ac:dyDescent="0.25">
      <c r="A12" s="344"/>
      <c r="B12" s="346"/>
      <c r="C12" s="348"/>
      <c r="D12" s="348"/>
      <c r="E12" s="351"/>
      <c r="F12" s="335"/>
      <c r="G12" s="336"/>
      <c r="H12" s="336"/>
      <c r="I12" s="336"/>
      <c r="J12" s="337"/>
      <c r="K12" s="335"/>
      <c r="L12" s="336"/>
      <c r="M12" s="336"/>
      <c r="N12" s="336"/>
      <c r="O12" s="337"/>
      <c r="P12" s="335"/>
      <c r="Q12" s="336"/>
      <c r="R12" s="336"/>
      <c r="S12" s="336"/>
      <c r="T12" s="339"/>
      <c r="W12" s="8"/>
    </row>
    <row r="13" spans="1:23" ht="42.75" customHeight="1" x14ac:dyDescent="0.25">
      <c r="A13" s="344"/>
      <c r="B13" s="346"/>
      <c r="C13" s="349"/>
      <c r="D13" s="349"/>
      <c r="E13" s="352"/>
      <c r="F13" s="130" t="s">
        <v>73</v>
      </c>
      <c r="G13" s="130" t="s">
        <v>74</v>
      </c>
      <c r="H13" s="130" t="s">
        <v>75</v>
      </c>
      <c r="I13" s="130" t="s">
        <v>76</v>
      </c>
      <c r="J13" s="130" t="s">
        <v>77</v>
      </c>
      <c r="K13" s="130" t="s">
        <v>73</v>
      </c>
      <c r="L13" s="130" t="s">
        <v>74</v>
      </c>
      <c r="M13" s="130" t="s">
        <v>75</v>
      </c>
      <c r="N13" s="130" t="s">
        <v>76</v>
      </c>
      <c r="O13" s="130" t="s">
        <v>77</v>
      </c>
      <c r="P13" s="130" t="s">
        <v>73</v>
      </c>
      <c r="Q13" s="130" t="s">
        <v>74</v>
      </c>
      <c r="R13" s="130" t="s">
        <v>75</v>
      </c>
      <c r="S13" s="130" t="s">
        <v>76</v>
      </c>
      <c r="T13" s="131" t="s">
        <v>77</v>
      </c>
      <c r="W13" s="8"/>
    </row>
    <row r="14" spans="1:23" s="136" customFormat="1" ht="13.5" customHeight="1" thickBot="1" x14ac:dyDescent="0.3">
      <c r="A14" s="132">
        <v>1</v>
      </c>
      <c r="B14" s="133">
        <v>2</v>
      </c>
      <c r="C14" s="133">
        <v>3</v>
      </c>
      <c r="D14" s="133">
        <v>4</v>
      </c>
      <c r="E14" s="133">
        <v>5</v>
      </c>
      <c r="F14" s="134">
        <v>6</v>
      </c>
      <c r="G14" s="134">
        <v>7</v>
      </c>
      <c r="H14" s="134">
        <v>8</v>
      </c>
      <c r="I14" s="134">
        <v>9</v>
      </c>
      <c r="J14" s="134">
        <v>10</v>
      </c>
      <c r="K14" s="134">
        <v>11</v>
      </c>
      <c r="L14" s="134">
        <v>12</v>
      </c>
      <c r="M14" s="134">
        <v>13</v>
      </c>
      <c r="N14" s="134">
        <v>14</v>
      </c>
      <c r="O14" s="134">
        <v>15</v>
      </c>
      <c r="P14" s="134">
        <v>16</v>
      </c>
      <c r="Q14" s="134">
        <v>17</v>
      </c>
      <c r="R14" s="134">
        <v>18</v>
      </c>
      <c r="S14" s="134">
        <v>19</v>
      </c>
      <c r="T14" s="135">
        <v>20</v>
      </c>
    </row>
    <row r="15" spans="1:23" s="136" customFormat="1" ht="6.75" customHeight="1" thickBot="1" x14ac:dyDescent="0.3">
      <c r="A15" s="137"/>
      <c r="B15" s="138"/>
      <c r="C15" s="138"/>
      <c r="D15" s="138"/>
      <c r="E15" s="138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40"/>
    </row>
    <row r="16" spans="1:23" s="136" customFormat="1" ht="13.5" customHeight="1" thickBot="1" x14ac:dyDescent="0.3">
      <c r="A16" s="340" t="s">
        <v>108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2"/>
    </row>
    <row r="17" spans="1:20" s="145" customFormat="1" ht="18" customHeight="1" x14ac:dyDescent="0.25">
      <c r="A17" s="323">
        <v>35</v>
      </c>
      <c r="B17" s="326" t="s">
        <v>109</v>
      </c>
      <c r="C17" s="296"/>
      <c r="D17" s="141" t="s">
        <v>110</v>
      </c>
      <c r="E17" s="142">
        <v>5904.2950000000001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4"/>
    </row>
    <row r="18" spans="1:20" s="136" customFormat="1" ht="38.25" customHeight="1" x14ac:dyDescent="0.25">
      <c r="A18" s="324"/>
      <c r="B18" s="327"/>
      <c r="C18" s="289"/>
      <c r="D18" s="146" t="s">
        <v>92</v>
      </c>
      <c r="E18" s="147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 s="136" customFormat="1" ht="30" customHeight="1" x14ac:dyDescent="0.25">
      <c r="A19" s="324"/>
      <c r="B19" s="327"/>
      <c r="C19" s="289"/>
      <c r="D19" s="146" t="s">
        <v>111</v>
      </c>
      <c r="E19" s="147">
        <v>5904.2950000000001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s="136" customFormat="1" ht="18" customHeight="1" x14ac:dyDescent="0.25">
      <c r="A20" s="324"/>
      <c r="B20" s="327"/>
      <c r="C20" s="289"/>
      <c r="D20" s="146" t="s">
        <v>94</v>
      </c>
      <c r="E20" s="147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 s="136" customFormat="1" ht="18" customHeight="1" x14ac:dyDescent="0.25">
      <c r="A21" s="324"/>
      <c r="B21" s="327"/>
      <c r="C21" s="289"/>
      <c r="D21" s="146" t="s">
        <v>95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s="136" customFormat="1" ht="18" customHeight="1" x14ac:dyDescent="0.25">
      <c r="A22" s="324"/>
      <c r="B22" s="327"/>
      <c r="C22" s="150" t="s">
        <v>112</v>
      </c>
      <c r="D22" s="146"/>
      <c r="E22" s="147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 s="136" customFormat="1" ht="18" customHeight="1" x14ac:dyDescent="0.25">
      <c r="A23" s="324"/>
      <c r="B23" s="327"/>
      <c r="C23" s="150" t="s">
        <v>113</v>
      </c>
      <c r="D23" s="11"/>
      <c r="E23" s="147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 s="136" customFormat="1" ht="18" customHeight="1" x14ac:dyDescent="0.25">
      <c r="A24" s="324"/>
      <c r="B24" s="327"/>
      <c r="C24" s="150" t="s">
        <v>114</v>
      </c>
      <c r="D24" s="11"/>
      <c r="E24" s="147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</row>
    <row r="25" spans="1:20" s="136" customFormat="1" ht="18" customHeight="1" thickBot="1" x14ac:dyDescent="0.3">
      <c r="A25" s="325"/>
      <c r="B25" s="328"/>
      <c r="C25" s="151" t="s">
        <v>115</v>
      </c>
      <c r="D25" s="152"/>
      <c r="E25" s="153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5"/>
    </row>
    <row r="26" spans="1:20" s="145" customFormat="1" ht="18" customHeight="1" x14ac:dyDescent="0.25">
      <c r="A26" s="323">
        <v>46</v>
      </c>
      <c r="B26" s="326" t="s">
        <v>116</v>
      </c>
      <c r="C26" s="296"/>
      <c r="D26" s="141" t="s">
        <v>110</v>
      </c>
      <c r="E26" s="142">
        <v>4.5830000000000002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4"/>
    </row>
    <row r="27" spans="1:20" s="136" customFormat="1" ht="45.75" customHeight="1" x14ac:dyDescent="0.25">
      <c r="A27" s="324"/>
      <c r="B27" s="327"/>
      <c r="C27" s="289"/>
      <c r="D27" s="146" t="s">
        <v>92</v>
      </c>
      <c r="E27" s="147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 s="136" customFormat="1" ht="29.25" customHeight="1" x14ac:dyDescent="0.25">
      <c r="A28" s="324"/>
      <c r="B28" s="327"/>
      <c r="C28" s="289"/>
      <c r="D28" s="146" t="s">
        <v>111</v>
      </c>
      <c r="E28" s="147">
        <v>4.5830000000000002</v>
      </c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s="136" customFormat="1" ht="18" customHeight="1" x14ac:dyDescent="0.25">
      <c r="A29" s="324"/>
      <c r="B29" s="327"/>
      <c r="C29" s="289"/>
      <c r="D29" s="146" t="s">
        <v>94</v>
      </c>
      <c r="E29" s="147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 s="136" customFormat="1" ht="18" customHeight="1" x14ac:dyDescent="0.25">
      <c r="A30" s="324"/>
      <c r="B30" s="327"/>
      <c r="C30" s="289"/>
      <c r="D30" s="146" t="s">
        <v>95</v>
      </c>
      <c r="E30" s="147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s="136" customFormat="1" ht="18" customHeight="1" x14ac:dyDescent="0.25">
      <c r="A31" s="324"/>
      <c r="B31" s="327"/>
      <c r="C31" s="150" t="s">
        <v>112</v>
      </c>
      <c r="D31" s="146"/>
      <c r="E31" s="147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 s="136" customFormat="1" ht="18" customHeight="1" x14ac:dyDescent="0.25">
      <c r="A32" s="324"/>
      <c r="B32" s="327"/>
      <c r="C32" s="150" t="s">
        <v>113</v>
      </c>
      <c r="D32" s="11"/>
      <c r="E32" s="147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3" s="136" customFormat="1" ht="18" customHeight="1" x14ac:dyDescent="0.25">
      <c r="A33" s="324"/>
      <c r="B33" s="327"/>
      <c r="C33" s="150" t="s">
        <v>114</v>
      </c>
      <c r="D33" s="11"/>
      <c r="E33" s="147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3" s="136" customFormat="1" ht="18" customHeight="1" thickBot="1" x14ac:dyDescent="0.3">
      <c r="A34" s="325"/>
      <c r="B34" s="328"/>
      <c r="C34" s="151" t="s">
        <v>115</v>
      </c>
      <c r="D34" s="152"/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5"/>
    </row>
    <row r="35" spans="1:23" s="145" customFormat="1" ht="18" customHeight="1" x14ac:dyDescent="0.25">
      <c r="A35" s="329">
        <v>47</v>
      </c>
      <c r="B35" s="320" t="s">
        <v>117</v>
      </c>
      <c r="C35" s="296"/>
      <c r="D35" s="141" t="s">
        <v>110</v>
      </c>
      <c r="E35" s="156">
        <v>86.603999999999999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8"/>
    </row>
    <row r="36" spans="1:23" s="136" customFormat="1" ht="39.75" customHeight="1" x14ac:dyDescent="0.25">
      <c r="A36" s="330"/>
      <c r="B36" s="321"/>
      <c r="C36" s="289"/>
      <c r="D36" s="146" t="s">
        <v>92</v>
      </c>
      <c r="E36" s="147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3" s="136" customFormat="1" ht="32.25" customHeight="1" x14ac:dyDescent="0.25">
      <c r="A37" s="330"/>
      <c r="B37" s="321"/>
      <c r="C37" s="289"/>
      <c r="D37" s="146" t="s">
        <v>111</v>
      </c>
      <c r="E37" s="147">
        <v>86.603999999999999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3" s="136" customFormat="1" ht="18" customHeight="1" x14ac:dyDescent="0.25">
      <c r="A38" s="330"/>
      <c r="B38" s="321"/>
      <c r="C38" s="289"/>
      <c r="D38" s="146" t="s">
        <v>94</v>
      </c>
      <c r="E38" s="147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3" s="136" customFormat="1" ht="18" customHeight="1" x14ac:dyDescent="0.25">
      <c r="A39" s="330"/>
      <c r="B39" s="321"/>
      <c r="C39" s="289"/>
      <c r="D39" s="146" t="s">
        <v>95</v>
      </c>
      <c r="E39" s="147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3" s="136" customFormat="1" ht="18" customHeight="1" x14ac:dyDescent="0.25">
      <c r="A40" s="330"/>
      <c r="B40" s="321"/>
      <c r="C40" s="150" t="s">
        <v>112</v>
      </c>
      <c r="D40" s="146"/>
      <c r="E40" s="147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3" s="136" customFormat="1" ht="18" customHeight="1" x14ac:dyDescent="0.25">
      <c r="A41" s="330"/>
      <c r="B41" s="321"/>
      <c r="C41" s="150" t="s">
        <v>113</v>
      </c>
      <c r="D41" s="11"/>
      <c r="E41" s="147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3" s="136" customFormat="1" ht="18" customHeight="1" x14ac:dyDescent="0.25">
      <c r="A42" s="330"/>
      <c r="B42" s="321"/>
      <c r="C42" s="150" t="s">
        <v>114</v>
      </c>
      <c r="D42" s="11"/>
      <c r="E42" s="147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3" s="136" customFormat="1" ht="18" customHeight="1" thickBot="1" x14ac:dyDescent="0.3">
      <c r="A43" s="331"/>
      <c r="B43" s="322"/>
      <c r="C43" s="151" t="s">
        <v>115</v>
      </c>
      <c r="D43" s="152"/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1"/>
    </row>
    <row r="44" spans="1:23" s="128" customFormat="1" ht="15" customHeight="1" thickBot="1" x14ac:dyDescent="0.3">
      <c r="A44" s="310" t="s">
        <v>118</v>
      </c>
      <c r="B44" s="311"/>
      <c r="C44" s="162"/>
      <c r="D44" s="162"/>
      <c r="E44" s="163">
        <v>5995.482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4"/>
      <c r="U44" s="6"/>
    </row>
    <row r="45" spans="1:23" ht="39" customHeight="1" x14ac:dyDescent="0.25">
      <c r="A45" s="312"/>
      <c r="B45" s="313"/>
      <c r="C45" s="296"/>
      <c r="D45" s="165" t="s">
        <v>92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7"/>
      <c r="W45" s="8"/>
    </row>
    <row r="46" spans="1:23" ht="30" customHeight="1" x14ac:dyDescent="0.25">
      <c r="A46" s="314"/>
      <c r="B46" s="315"/>
      <c r="C46" s="289"/>
      <c r="D46" s="22" t="s">
        <v>111</v>
      </c>
      <c r="E46" s="23">
        <v>5995.482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7"/>
      <c r="W46" s="8"/>
    </row>
    <row r="47" spans="1:23" ht="18" customHeight="1" x14ac:dyDescent="0.25">
      <c r="A47" s="314"/>
      <c r="B47" s="315"/>
      <c r="C47" s="289"/>
      <c r="D47" s="22" t="s">
        <v>94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7"/>
      <c r="W47" s="8"/>
    </row>
    <row r="48" spans="1:23" ht="19.5" customHeight="1" thickBot="1" x14ac:dyDescent="0.3">
      <c r="A48" s="316"/>
      <c r="B48" s="317"/>
      <c r="C48" s="318"/>
      <c r="D48" s="166" t="s">
        <v>95</v>
      </c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W48" s="8"/>
    </row>
    <row r="49" spans="1:23" ht="24" customHeight="1" thickBot="1" x14ac:dyDescent="0.3">
      <c r="A49" s="301" t="s">
        <v>119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3"/>
      <c r="W49" s="8"/>
    </row>
    <row r="50" spans="1:23" s="128" customFormat="1" ht="18" customHeight="1" x14ac:dyDescent="0.25">
      <c r="A50" s="304">
        <v>36</v>
      </c>
      <c r="B50" s="320" t="s">
        <v>120</v>
      </c>
      <c r="C50" s="296"/>
      <c r="D50" s="141" t="s">
        <v>110</v>
      </c>
      <c r="E50" s="169">
        <v>4399.7560000000003</v>
      </c>
      <c r="F50" s="169">
        <v>4399.7560000000003</v>
      </c>
      <c r="G50" s="169">
        <v>0</v>
      </c>
      <c r="H50" s="169">
        <v>0</v>
      </c>
      <c r="I50" s="169">
        <v>1539.914</v>
      </c>
      <c r="J50" s="169">
        <v>2859.8420000000001</v>
      </c>
      <c r="K50" s="169">
        <v>0</v>
      </c>
      <c r="L50" s="169">
        <v>0</v>
      </c>
      <c r="M50" s="169">
        <v>0</v>
      </c>
      <c r="N50" s="169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70">
        <v>0</v>
      </c>
      <c r="U50" s="6"/>
    </row>
    <row r="51" spans="1:23" ht="37.5" customHeight="1" x14ac:dyDescent="0.25">
      <c r="A51" s="305"/>
      <c r="B51" s="321"/>
      <c r="C51" s="289"/>
      <c r="D51" s="146" t="s">
        <v>92</v>
      </c>
      <c r="E51" s="146">
        <v>0</v>
      </c>
      <c r="F51" s="171">
        <v>0</v>
      </c>
      <c r="G51" s="171"/>
      <c r="H51" s="171"/>
      <c r="I51" s="171"/>
      <c r="J51" s="171"/>
      <c r="K51" s="171">
        <v>0</v>
      </c>
      <c r="L51" s="171"/>
      <c r="M51" s="171"/>
      <c r="N51" s="171"/>
      <c r="O51" s="171"/>
      <c r="P51" s="171">
        <v>0</v>
      </c>
      <c r="Q51" s="171"/>
      <c r="R51" s="171"/>
      <c r="S51" s="171"/>
      <c r="T51" s="172"/>
      <c r="W51" s="8"/>
    </row>
    <row r="52" spans="1:23" ht="31.5" customHeight="1" x14ac:dyDescent="0.25">
      <c r="A52" s="305"/>
      <c r="B52" s="321"/>
      <c r="C52" s="289"/>
      <c r="D52" s="146" t="s">
        <v>111</v>
      </c>
      <c r="E52" s="146">
        <v>4399.7560000000003</v>
      </c>
      <c r="F52" s="171">
        <v>4399.7560000000003</v>
      </c>
      <c r="G52" s="171"/>
      <c r="H52" s="171"/>
      <c r="I52" s="171">
        <v>1539.914</v>
      </c>
      <c r="J52" s="171">
        <v>2859.8420000000001</v>
      </c>
      <c r="K52" s="171">
        <v>0</v>
      </c>
      <c r="L52" s="171"/>
      <c r="M52" s="171"/>
      <c r="N52" s="171"/>
      <c r="O52" s="171"/>
      <c r="P52" s="171">
        <v>0</v>
      </c>
      <c r="Q52" s="171"/>
      <c r="R52" s="171"/>
      <c r="S52" s="171"/>
      <c r="T52" s="172"/>
      <c r="W52" s="8"/>
    </row>
    <row r="53" spans="1:23" ht="18" customHeight="1" x14ac:dyDescent="0.25">
      <c r="A53" s="305"/>
      <c r="B53" s="321"/>
      <c r="C53" s="289"/>
      <c r="D53" s="146" t="s">
        <v>94</v>
      </c>
      <c r="E53" s="146">
        <v>0</v>
      </c>
      <c r="F53" s="171">
        <v>0</v>
      </c>
      <c r="G53" s="171"/>
      <c r="H53" s="171"/>
      <c r="I53" s="171"/>
      <c r="J53" s="171"/>
      <c r="K53" s="171">
        <v>0</v>
      </c>
      <c r="L53" s="171"/>
      <c r="M53" s="171"/>
      <c r="N53" s="171"/>
      <c r="O53" s="171"/>
      <c r="P53" s="171">
        <v>0</v>
      </c>
      <c r="Q53" s="171"/>
      <c r="R53" s="171"/>
      <c r="S53" s="171"/>
      <c r="T53" s="172"/>
      <c r="W53" s="8"/>
    </row>
    <row r="54" spans="1:23" ht="18" customHeight="1" thickBot="1" x14ac:dyDescent="0.3">
      <c r="A54" s="305"/>
      <c r="B54" s="321"/>
      <c r="C54" s="289"/>
      <c r="D54" s="146" t="s">
        <v>95</v>
      </c>
      <c r="E54" s="146">
        <v>0</v>
      </c>
      <c r="F54" s="171">
        <v>0</v>
      </c>
      <c r="G54" s="171"/>
      <c r="H54" s="171"/>
      <c r="I54" s="171"/>
      <c r="J54" s="171"/>
      <c r="K54" s="171">
        <v>0</v>
      </c>
      <c r="L54" s="171"/>
      <c r="M54" s="171"/>
      <c r="N54" s="171"/>
      <c r="O54" s="171"/>
      <c r="P54" s="171">
        <v>0</v>
      </c>
      <c r="Q54" s="171"/>
      <c r="R54" s="171"/>
      <c r="S54" s="171"/>
      <c r="T54" s="172"/>
      <c r="W54" s="8"/>
    </row>
    <row r="55" spans="1:23" ht="18" customHeight="1" thickBot="1" x14ac:dyDescent="0.3">
      <c r="A55" s="305"/>
      <c r="B55" s="321"/>
      <c r="C55" s="150" t="s">
        <v>112</v>
      </c>
      <c r="D55" s="146"/>
      <c r="E55" s="146">
        <v>0</v>
      </c>
      <c r="F55" s="171">
        <v>0</v>
      </c>
      <c r="G55" s="173"/>
      <c r="H55" s="173"/>
      <c r="I55" s="97"/>
      <c r="J55" s="23"/>
      <c r="K55" s="171">
        <v>0</v>
      </c>
      <c r="L55" s="171"/>
      <c r="M55" s="171"/>
      <c r="N55" s="171"/>
      <c r="O55" s="171"/>
      <c r="P55" s="171">
        <v>0</v>
      </c>
      <c r="Q55" s="171"/>
      <c r="R55" s="171"/>
      <c r="S55" s="171"/>
      <c r="T55" s="172"/>
      <c r="W55" s="8"/>
    </row>
    <row r="56" spans="1:23" ht="18" customHeight="1" thickBot="1" x14ac:dyDescent="0.3">
      <c r="A56" s="305"/>
      <c r="B56" s="321"/>
      <c r="C56" s="150" t="s">
        <v>113</v>
      </c>
      <c r="D56" s="11"/>
      <c r="E56" s="146">
        <v>1539.914</v>
      </c>
      <c r="F56" s="171">
        <v>1539.914</v>
      </c>
      <c r="G56" s="174"/>
      <c r="H56" s="173"/>
      <c r="I56" s="173">
        <v>1539.914</v>
      </c>
      <c r="J56" s="97"/>
      <c r="K56" s="171">
        <v>0</v>
      </c>
      <c r="L56" s="171"/>
      <c r="M56" s="171"/>
      <c r="N56" s="171"/>
      <c r="O56" s="171"/>
      <c r="P56" s="171">
        <v>0</v>
      </c>
      <c r="Q56" s="171"/>
      <c r="R56" s="171"/>
      <c r="S56" s="171"/>
      <c r="T56" s="172"/>
      <c r="W56" s="8"/>
    </row>
    <row r="57" spans="1:23" ht="18" customHeight="1" thickBot="1" x14ac:dyDescent="0.3">
      <c r="A57" s="305"/>
      <c r="B57" s="321"/>
      <c r="C57" s="150" t="s">
        <v>114</v>
      </c>
      <c r="D57" s="11"/>
      <c r="E57" s="146">
        <v>2859.8420000000001</v>
      </c>
      <c r="F57" s="171">
        <v>2859.8420000000001</v>
      </c>
      <c r="G57" s="23"/>
      <c r="H57" s="174"/>
      <c r="I57" s="173"/>
      <c r="J57" s="173">
        <v>2859.8420000000001</v>
      </c>
      <c r="K57" s="171">
        <v>0</v>
      </c>
      <c r="L57" s="171"/>
      <c r="M57" s="171"/>
      <c r="N57" s="171"/>
      <c r="O57" s="171"/>
      <c r="P57" s="171">
        <v>0</v>
      </c>
      <c r="Q57" s="171"/>
      <c r="R57" s="171"/>
      <c r="S57" s="171"/>
      <c r="T57" s="172"/>
      <c r="W57" s="8"/>
    </row>
    <row r="58" spans="1:23" ht="18" customHeight="1" thickBot="1" x14ac:dyDescent="0.3">
      <c r="A58" s="319"/>
      <c r="B58" s="322"/>
      <c r="C58" s="151" t="s">
        <v>115</v>
      </c>
      <c r="D58" s="152"/>
      <c r="E58" s="175">
        <v>0</v>
      </c>
      <c r="F58" s="176">
        <v>0</v>
      </c>
      <c r="G58" s="167"/>
      <c r="H58" s="177"/>
      <c r="I58" s="173"/>
      <c r="J58" s="173"/>
      <c r="K58" s="176">
        <v>0</v>
      </c>
      <c r="L58" s="176"/>
      <c r="M58" s="176"/>
      <c r="N58" s="176"/>
      <c r="O58" s="176"/>
      <c r="P58" s="176">
        <v>0</v>
      </c>
      <c r="Q58" s="176"/>
      <c r="R58" s="176"/>
      <c r="S58" s="176"/>
      <c r="T58" s="178"/>
      <c r="W58" s="8"/>
    </row>
    <row r="59" spans="1:23" s="10" customFormat="1" ht="18" customHeight="1" x14ac:dyDescent="0.25">
      <c r="A59" s="304">
        <v>37</v>
      </c>
      <c r="B59" s="306" t="s">
        <v>121</v>
      </c>
      <c r="C59" s="308"/>
      <c r="D59" s="141" t="s">
        <v>110</v>
      </c>
      <c r="E59" s="169">
        <v>743.49300000000005</v>
      </c>
      <c r="F59" s="179">
        <v>743.49299999999994</v>
      </c>
      <c r="G59" s="179">
        <v>0</v>
      </c>
      <c r="H59" s="179">
        <v>588.41800000000001</v>
      </c>
      <c r="I59" s="179">
        <v>155.07499999999999</v>
      </c>
      <c r="J59" s="179">
        <v>0</v>
      </c>
      <c r="K59" s="179">
        <v>0</v>
      </c>
      <c r="L59" s="179">
        <v>0</v>
      </c>
      <c r="M59" s="179">
        <v>0</v>
      </c>
      <c r="N59" s="179">
        <v>0</v>
      </c>
      <c r="O59" s="179">
        <v>0</v>
      </c>
      <c r="P59" s="179">
        <v>0</v>
      </c>
      <c r="Q59" s="179">
        <v>0</v>
      </c>
      <c r="R59" s="179">
        <v>0</v>
      </c>
      <c r="S59" s="179">
        <v>0</v>
      </c>
      <c r="T59" s="180">
        <v>0</v>
      </c>
      <c r="U59" s="6"/>
    </row>
    <row r="60" spans="1:23" s="10" customFormat="1" ht="36.75" customHeight="1" x14ac:dyDescent="0.25">
      <c r="A60" s="305"/>
      <c r="B60" s="307"/>
      <c r="C60" s="281"/>
      <c r="D60" s="22" t="s">
        <v>92</v>
      </c>
      <c r="E60" s="22">
        <v>329.27499999999998</v>
      </c>
      <c r="F60" s="23">
        <v>329.27499999999998</v>
      </c>
      <c r="G60" s="171"/>
      <c r="H60" s="171">
        <v>329.27499999999998</v>
      </c>
      <c r="I60" s="181"/>
      <c r="J60" s="181"/>
      <c r="K60" s="23">
        <v>0</v>
      </c>
      <c r="L60" s="171"/>
      <c r="M60" s="171"/>
      <c r="N60" s="181"/>
      <c r="O60" s="181"/>
      <c r="P60" s="23">
        <v>0</v>
      </c>
      <c r="Q60" s="171"/>
      <c r="R60" s="171"/>
      <c r="S60" s="181"/>
      <c r="T60" s="182"/>
      <c r="U60" s="183"/>
    </row>
    <row r="61" spans="1:23" s="10" customFormat="1" ht="31.5" customHeight="1" x14ac:dyDescent="0.25">
      <c r="A61" s="305"/>
      <c r="B61" s="307"/>
      <c r="C61" s="281"/>
      <c r="D61" s="22" t="s">
        <v>111</v>
      </c>
      <c r="E61" s="22">
        <v>0</v>
      </c>
      <c r="F61" s="23">
        <v>0</v>
      </c>
      <c r="G61" s="171"/>
      <c r="H61" s="171"/>
      <c r="I61" s="171"/>
      <c r="J61" s="171"/>
      <c r="K61" s="38">
        <v>0</v>
      </c>
      <c r="L61" s="171"/>
      <c r="M61" s="171"/>
      <c r="N61" s="181"/>
      <c r="O61" s="181"/>
      <c r="P61" s="23">
        <v>0</v>
      </c>
      <c r="Q61" s="171"/>
      <c r="R61" s="171"/>
      <c r="S61" s="181"/>
      <c r="T61" s="182"/>
      <c r="U61" s="183"/>
    </row>
    <row r="62" spans="1:23" s="10" customFormat="1" ht="18" customHeight="1" x14ac:dyDescent="0.25">
      <c r="A62" s="305"/>
      <c r="B62" s="307"/>
      <c r="C62" s="281"/>
      <c r="D62" s="22" t="s">
        <v>94</v>
      </c>
      <c r="E62" s="22">
        <v>414.21800000000002</v>
      </c>
      <c r="F62" s="23">
        <v>414.21800000000002</v>
      </c>
      <c r="G62" s="171"/>
      <c r="H62" s="171">
        <v>259.14300000000003</v>
      </c>
      <c r="I62" s="171">
        <v>155.07499999999999</v>
      </c>
      <c r="J62" s="171"/>
      <c r="K62" s="38">
        <v>0</v>
      </c>
      <c r="L62" s="171"/>
      <c r="M62" s="171"/>
      <c r="N62" s="181"/>
      <c r="O62" s="181"/>
      <c r="P62" s="23">
        <v>0</v>
      </c>
      <c r="Q62" s="171"/>
      <c r="R62" s="171"/>
      <c r="S62" s="181"/>
      <c r="T62" s="182"/>
      <c r="U62" s="183"/>
    </row>
    <row r="63" spans="1:23" s="10" customFormat="1" ht="18" customHeight="1" thickBot="1" x14ac:dyDescent="0.3">
      <c r="A63" s="305"/>
      <c r="B63" s="307"/>
      <c r="C63" s="282"/>
      <c r="D63" s="22" t="s">
        <v>95</v>
      </c>
      <c r="E63" s="22">
        <v>0</v>
      </c>
      <c r="F63" s="23">
        <v>0</v>
      </c>
      <c r="G63" s="171"/>
      <c r="H63" s="171"/>
      <c r="I63" s="171"/>
      <c r="J63" s="171"/>
      <c r="K63" s="38">
        <v>0</v>
      </c>
      <c r="L63" s="171"/>
      <c r="M63" s="171"/>
      <c r="N63" s="181"/>
      <c r="O63" s="181"/>
      <c r="P63" s="23">
        <v>0</v>
      </c>
      <c r="Q63" s="171"/>
      <c r="R63" s="171"/>
      <c r="S63" s="181"/>
      <c r="T63" s="182"/>
      <c r="U63" s="183"/>
    </row>
    <row r="64" spans="1:23" s="10" customFormat="1" ht="18" customHeight="1" thickBot="1" x14ac:dyDescent="0.3">
      <c r="A64" s="305"/>
      <c r="B64" s="307"/>
      <c r="C64" s="184" t="s">
        <v>112</v>
      </c>
      <c r="D64" s="22"/>
      <c r="E64" s="22">
        <v>0</v>
      </c>
      <c r="F64" s="23">
        <v>0</v>
      </c>
      <c r="G64" s="173"/>
      <c r="H64" s="173"/>
      <c r="I64" s="97"/>
      <c r="J64" s="23"/>
      <c r="K64" s="38">
        <v>0</v>
      </c>
      <c r="L64" s="171"/>
      <c r="M64" s="171"/>
      <c r="N64" s="181"/>
      <c r="O64" s="181"/>
      <c r="P64" s="23">
        <v>0</v>
      </c>
      <c r="Q64" s="171"/>
      <c r="R64" s="171"/>
      <c r="S64" s="181"/>
      <c r="T64" s="182"/>
      <c r="U64" s="183"/>
    </row>
    <row r="65" spans="1:23" s="10" customFormat="1" ht="18" customHeight="1" thickBot="1" x14ac:dyDescent="0.3">
      <c r="A65" s="305"/>
      <c r="B65" s="307"/>
      <c r="C65" s="150" t="s">
        <v>113</v>
      </c>
      <c r="D65" s="11"/>
      <c r="E65" s="22">
        <v>588.41800000000001</v>
      </c>
      <c r="F65" s="23">
        <v>588.41800000000001</v>
      </c>
      <c r="G65" s="174"/>
      <c r="H65" s="173">
        <v>588.41800000000001</v>
      </c>
      <c r="I65" s="173"/>
      <c r="J65" s="97"/>
      <c r="K65" s="38">
        <v>0</v>
      </c>
      <c r="L65" s="171"/>
      <c r="M65" s="171"/>
      <c r="N65" s="181"/>
      <c r="O65" s="181"/>
      <c r="P65" s="23">
        <v>0</v>
      </c>
      <c r="Q65" s="171"/>
      <c r="R65" s="171"/>
      <c r="S65" s="181"/>
      <c r="T65" s="182"/>
      <c r="U65" s="183"/>
    </row>
    <row r="66" spans="1:23" s="10" customFormat="1" ht="18" customHeight="1" thickBot="1" x14ac:dyDescent="0.3">
      <c r="A66" s="305"/>
      <c r="B66" s="307"/>
      <c r="C66" s="150" t="s">
        <v>114</v>
      </c>
      <c r="D66" s="11"/>
      <c r="E66" s="22">
        <v>155.07499999999999</v>
      </c>
      <c r="F66" s="23">
        <v>155.07499999999999</v>
      </c>
      <c r="G66" s="23"/>
      <c r="H66" s="174"/>
      <c r="I66" s="173">
        <v>155.07499999999999</v>
      </c>
      <c r="J66" s="173"/>
      <c r="K66" s="38">
        <v>0</v>
      </c>
      <c r="L66" s="171"/>
      <c r="M66" s="171"/>
      <c r="N66" s="181"/>
      <c r="O66" s="181"/>
      <c r="P66" s="23">
        <v>0</v>
      </c>
      <c r="Q66" s="171"/>
      <c r="R66" s="171"/>
      <c r="S66" s="181"/>
      <c r="T66" s="182"/>
      <c r="U66" s="183"/>
    </row>
    <row r="67" spans="1:23" s="10" customFormat="1" ht="18" customHeight="1" thickBot="1" x14ac:dyDescent="0.3">
      <c r="A67" s="305"/>
      <c r="B67" s="307"/>
      <c r="C67" s="185" t="s">
        <v>115</v>
      </c>
      <c r="D67" s="186"/>
      <c r="E67" s="187">
        <v>0</v>
      </c>
      <c r="F67" s="95">
        <v>0</v>
      </c>
      <c r="G67" s="167"/>
      <c r="H67" s="177"/>
      <c r="I67" s="173"/>
      <c r="J67" s="173"/>
      <c r="K67" s="97">
        <v>0</v>
      </c>
      <c r="L67" s="188"/>
      <c r="M67" s="188"/>
      <c r="N67" s="189"/>
      <c r="O67" s="189"/>
      <c r="P67" s="95">
        <v>0</v>
      </c>
      <c r="Q67" s="188"/>
      <c r="R67" s="188"/>
      <c r="S67" s="189"/>
      <c r="T67" s="190"/>
      <c r="U67" s="183"/>
    </row>
    <row r="68" spans="1:23" s="10" customFormat="1" ht="18" customHeight="1" x14ac:dyDescent="0.25">
      <c r="A68" s="292">
        <v>40</v>
      </c>
      <c r="B68" s="309" t="s">
        <v>122</v>
      </c>
      <c r="C68" s="296"/>
      <c r="D68" s="141" t="s">
        <v>110</v>
      </c>
      <c r="E68" s="169">
        <v>10386.916999999999</v>
      </c>
      <c r="F68" s="169">
        <v>10386.916999999999</v>
      </c>
      <c r="G68" s="169">
        <v>0</v>
      </c>
      <c r="H68" s="169">
        <v>5900</v>
      </c>
      <c r="I68" s="169">
        <v>4486.9170000000004</v>
      </c>
      <c r="J68" s="169">
        <v>0</v>
      </c>
      <c r="K68" s="169">
        <v>0</v>
      </c>
      <c r="L68" s="169">
        <v>0</v>
      </c>
      <c r="M68" s="169">
        <v>0</v>
      </c>
      <c r="N68" s="169">
        <v>0</v>
      </c>
      <c r="O68" s="169">
        <v>0</v>
      </c>
      <c r="P68" s="169">
        <v>0</v>
      </c>
      <c r="Q68" s="169">
        <v>0</v>
      </c>
      <c r="R68" s="169">
        <v>0</v>
      </c>
      <c r="S68" s="169">
        <v>0</v>
      </c>
      <c r="T68" s="170">
        <v>0</v>
      </c>
      <c r="U68" s="6"/>
    </row>
    <row r="69" spans="1:23" s="10" customFormat="1" ht="37.5" customHeight="1" x14ac:dyDescent="0.25">
      <c r="A69" s="284"/>
      <c r="B69" s="287"/>
      <c r="C69" s="289"/>
      <c r="D69" s="146" t="s">
        <v>92</v>
      </c>
      <c r="E69" s="146">
        <v>4.9610000000000003</v>
      </c>
      <c r="F69" s="171">
        <v>4.9610000000000003</v>
      </c>
      <c r="G69" s="171"/>
      <c r="H69" s="171">
        <v>4.9610000000000003</v>
      </c>
      <c r="I69" s="171"/>
      <c r="J69" s="171"/>
      <c r="K69" s="171">
        <v>0</v>
      </c>
      <c r="L69" s="171"/>
      <c r="M69" s="171"/>
      <c r="N69" s="171"/>
      <c r="O69" s="171"/>
      <c r="P69" s="171">
        <v>0</v>
      </c>
      <c r="Q69" s="171"/>
      <c r="R69" s="171"/>
      <c r="S69" s="171"/>
      <c r="T69" s="172"/>
      <c r="U69" s="183"/>
    </row>
    <row r="70" spans="1:23" s="10" customFormat="1" ht="31.5" customHeight="1" x14ac:dyDescent="0.25">
      <c r="A70" s="284"/>
      <c r="B70" s="287"/>
      <c r="C70" s="289"/>
      <c r="D70" s="146" t="s">
        <v>111</v>
      </c>
      <c r="E70" s="146">
        <v>0</v>
      </c>
      <c r="F70" s="171">
        <v>0</v>
      </c>
      <c r="G70" s="171"/>
      <c r="H70" s="171"/>
      <c r="I70" s="171"/>
      <c r="J70" s="171"/>
      <c r="K70" s="171">
        <v>0</v>
      </c>
      <c r="L70" s="171"/>
      <c r="M70" s="171"/>
      <c r="N70" s="171"/>
      <c r="O70" s="171"/>
      <c r="P70" s="171">
        <v>0</v>
      </c>
      <c r="Q70" s="171"/>
      <c r="R70" s="171"/>
      <c r="S70" s="171"/>
      <c r="T70" s="172"/>
      <c r="U70" s="183"/>
    </row>
    <row r="71" spans="1:23" s="10" customFormat="1" ht="18" customHeight="1" x14ac:dyDescent="0.25">
      <c r="A71" s="284"/>
      <c r="B71" s="287"/>
      <c r="C71" s="289"/>
      <c r="D71" s="146" t="s">
        <v>94</v>
      </c>
      <c r="E71" s="146">
        <v>10381.956</v>
      </c>
      <c r="F71" s="171">
        <v>10381.956</v>
      </c>
      <c r="G71" s="171"/>
      <c r="H71" s="171">
        <v>5895.0389999999998</v>
      </c>
      <c r="I71" s="171">
        <v>4486.9170000000004</v>
      </c>
      <c r="J71" s="171"/>
      <c r="K71" s="171">
        <v>0</v>
      </c>
      <c r="L71" s="171"/>
      <c r="M71" s="171"/>
      <c r="N71" s="171"/>
      <c r="O71" s="171"/>
      <c r="P71" s="171">
        <v>0</v>
      </c>
      <c r="Q71" s="171"/>
      <c r="R71" s="171"/>
      <c r="S71" s="171"/>
      <c r="T71" s="172"/>
      <c r="U71" s="183"/>
    </row>
    <row r="72" spans="1:23" s="10" customFormat="1" ht="18" customHeight="1" thickBot="1" x14ac:dyDescent="0.3">
      <c r="A72" s="284"/>
      <c r="B72" s="287"/>
      <c r="C72" s="289"/>
      <c r="D72" s="146" t="s">
        <v>95</v>
      </c>
      <c r="E72" s="146">
        <v>0</v>
      </c>
      <c r="F72" s="171">
        <v>0</v>
      </c>
      <c r="G72" s="171"/>
      <c r="H72" s="171"/>
      <c r="I72" s="171"/>
      <c r="J72" s="171"/>
      <c r="K72" s="171">
        <v>0</v>
      </c>
      <c r="L72" s="171"/>
      <c r="M72" s="171"/>
      <c r="N72" s="171"/>
      <c r="O72" s="171"/>
      <c r="P72" s="171">
        <v>0</v>
      </c>
      <c r="Q72" s="171"/>
      <c r="R72" s="171"/>
      <c r="S72" s="171"/>
      <c r="T72" s="172"/>
      <c r="U72" s="183"/>
    </row>
    <row r="73" spans="1:23" s="10" customFormat="1" ht="18" customHeight="1" thickBot="1" x14ac:dyDescent="0.3">
      <c r="A73" s="284"/>
      <c r="B73" s="287"/>
      <c r="C73" s="150" t="s">
        <v>112</v>
      </c>
      <c r="D73" s="146"/>
      <c r="E73" s="146">
        <v>0</v>
      </c>
      <c r="F73" s="171">
        <v>0</v>
      </c>
      <c r="G73" s="173"/>
      <c r="H73" s="173"/>
      <c r="I73" s="97"/>
      <c r="J73" s="23"/>
      <c r="K73" s="171">
        <v>0</v>
      </c>
      <c r="L73" s="171"/>
      <c r="M73" s="171"/>
      <c r="N73" s="171"/>
      <c r="O73" s="171"/>
      <c r="P73" s="171">
        <v>0</v>
      </c>
      <c r="Q73" s="171"/>
      <c r="R73" s="171"/>
      <c r="S73" s="171"/>
      <c r="T73" s="172"/>
      <c r="U73" s="183"/>
    </row>
    <row r="74" spans="1:23" s="10" customFormat="1" ht="18" customHeight="1" thickBot="1" x14ac:dyDescent="0.3">
      <c r="A74" s="284"/>
      <c r="B74" s="287"/>
      <c r="C74" s="150" t="s">
        <v>113</v>
      </c>
      <c r="D74" s="11"/>
      <c r="E74" s="146">
        <v>5900</v>
      </c>
      <c r="F74" s="171">
        <v>5900</v>
      </c>
      <c r="G74" s="174"/>
      <c r="H74" s="173">
        <v>5900</v>
      </c>
      <c r="I74" s="173"/>
      <c r="J74" s="97"/>
      <c r="K74" s="171">
        <v>0</v>
      </c>
      <c r="L74" s="171"/>
      <c r="M74" s="171"/>
      <c r="N74" s="171"/>
      <c r="O74" s="171"/>
      <c r="P74" s="171">
        <v>0</v>
      </c>
      <c r="Q74" s="171"/>
      <c r="R74" s="171"/>
      <c r="S74" s="171"/>
      <c r="T74" s="172"/>
      <c r="U74" s="183"/>
    </row>
    <row r="75" spans="1:23" s="10" customFormat="1" ht="18" customHeight="1" thickBot="1" x14ac:dyDescent="0.3">
      <c r="A75" s="284"/>
      <c r="B75" s="287"/>
      <c r="C75" s="150" t="s">
        <v>114</v>
      </c>
      <c r="D75" s="11"/>
      <c r="E75" s="146">
        <v>4486.9170000000004</v>
      </c>
      <c r="F75" s="171">
        <v>4486.9170000000004</v>
      </c>
      <c r="G75" s="23"/>
      <c r="H75" s="174"/>
      <c r="I75" s="173">
        <v>4486.9170000000004</v>
      </c>
      <c r="J75" s="173"/>
      <c r="K75" s="171">
        <v>0</v>
      </c>
      <c r="L75" s="171"/>
      <c r="M75" s="171"/>
      <c r="N75" s="171"/>
      <c r="O75" s="171"/>
      <c r="P75" s="171">
        <v>0</v>
      </c>
      <c r="Q75" s="171"/>
      <c r="R75" s="171"/>
      <c r="S75" s="171"/>
      <c r="T75" s="172"/>
      <c r="U75" s="183"/>
    </row>
    <row r="76" spans="1:23" s="10" customFormat="1" ht="18" customHeight="1" thickBot="1" x14ac:dyDescent="0.3">
      <c r="A76" s="285"/>
      <c r="B76" s="288"/>
      <c r="C76" s="151" t="s">
        <v>115</v>
      </c>
      <c r="D76" s="152"/>
      <c r="E76" s="175">
        <v>0</v>
      </c>
      <c r="F76" s="176">
        <v>0</v>
      </c>
      <c r="G76" s="167"/>
      <c r="H76" s="177"/>
      <c r="I76" s="173"/>
      <c r="J76" s="173"/>
      <c r="K76" s="176">
        <v>0</v>
      </c>
      <c r="L76" s="176"/>
      <c r="M76" s="176"/>
      <c r="N76" s="176"/>
      <c r="O76" s="176"/>
      <c r="P76" s="176">
        <v>0</v>
      </c>
      <c r="Q76" s="176"/>
      <c r="R76" s="176"/>
      <c r="S76" s="176"/>
      <c r="T76" s="178"/>
      <c r="U76" s="183"/>
    </row>
    <row r="77" spans="1:23" s="128" customFormat="1" ht="15" customHeight="1" thickBot="1" x14ac:dyDescent="0.3">
      <c r="A77" s="275" t="s">
        <v>123</v>
      </c>
      <c r="B77" s="276"/>
      <c r="C77" s="191"/>
      <c r="D77" s="191"/>
      <c r="E77" s="192">
        <v>15530.166000000001</v>
      </c>
      <c r="F77" s="192">
        <v>15530.166000000001</v>
      </c>
      <c r="G77" s="192">
        <v>0</v>
      </c>
      <c r="H77" s="192">
        <v>6488.4179999999997</v>
      </c>
      <c r="I77" s="192">
        <v>6181.9059999999999</v>
      </c>
      <c r="J77" s="192">
        <v>2859.8420000000001</v>
      </c>
      <c r="K77" s="192">
        <v>0</v>
      </c>
      <c r="L77" s="192">
        <v>0</v>
      </c>
      <c r="M77" s="192">
        <v>0</v>
      </c>
      <c r="N77" s="192">
        <v>0</v>
      </c>
      <c r="O77" s="192">
        <v>0</v>
      </c>
      <c r="P77" s="192">
        <v>0</v>
      </c>
      <c r="Q77" s="192">
        <v>0</v>
      </c>
      <c r="R77" s="192">
        <v>0</v>
      </c>
      <c r="S77" s="192">
        <v>0</v>
      </c>
      <c r="T77" s="193">
        <v>0</v>
      </c>
      <c r="U77" s="6"/>
    </row>
    <row r="78" spans="1:23" ht="45" customHeight="1" x14ac:dyDescent="0.25">
      <c r="A78" s="297"/>
      <c r="B78" s="298"/>
      <c r="C78" s="281"/>
      <c r="D78" s="22" t="s">
        <v>92</v>
      </c>
      <c r="E78" s="23">
        <v>334.23599999999999</v>
      </c>
      <c r="F78" s="23">
        <v>334.23599999999999</v>
      </c>
      <c r="G78" s="23">
        <v>0</v>
      </c>
      <c r="H78" s="23">
        <v>334.23599999999999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7">
        <v>0</v>
      </c>
      <c r="W78" s="8"/>
    </row>
    <row r="79" spans="1:23" ht="30" customHeight="1" x14ac:dyDescent="0.25">
      <c r="A79" s="297"/>
      <c r="B79" s="298"/>
      <c r="C79" s="281"/>
      <c r="D79" s="22" t="s">
        <v>111</v>
      </c>
      <c r="E79" s="23">
        <v>4399.7560000000003</v>
      </c>
      <c r="F79" s="23">
        <v>4399.7560000000003</v>
      </c>
      <c r="G79" s="23">
        <v>0</v>
      </c>
      <c r="H79" s="23">
        <v>0</v>
      </c>
      <c r="I79" s="23">
        <v>1539.914</v>
      </c>
      <c r="J79" s="23">
        <v>2859.8420000000001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7">
        <v>0</v>
      </c>
      <c r="W79" s="8"/>
    </row>
    <row r="80" spans="1:23" ht="18" customHeight="1" x14ac:dyDescent="0.25">
      <c r="A80" s="297"/>
      <c r="B80" s="298"/>
      <c r="C80" s="281"/>
      <c r="D80" s="22" t="s">
        <v>94</v>
      </c>
      <c r="E80" s="23">
        <v>10796.174000000001</v>
      </c>
      <c r="F80" s="23">
        <v>10796.174000000001</v>
      </c>
      <c r="G80" s="23">
        <v>0</v>
      </c>
      <c r="H80" s="23">
        <v>6154.1819999999998</v>
      </c>
      <c r="I80" s="23">
        <v>4641.9920000000002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7">
        <v>0</v>
      </c>
      <c r="W80" s="8"/>
    </row>
    <row r="81" spans="1:23" ht="18" customHeight="1" x14ac:dyDescent="0.25">
      <c r="A81" s="297"/>
      <c r="B81" s="298"/>
      <c r="C81" s="282"/>
      <c r="D81" s="22" t="s">
        <v>95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7">
        <v>0</v>
      </c>
      <c r="W81" s="8"/>
    </row>
    <row r="82" spans="1:23" ht="18" customHeight="1" x14ac:dyDescent="0.25">
      <c r="A82" s="297"/>
      <c r="B82" s="298"/>
      <c r="C82" s="184" t="s">
        <v>112</v>
      </c>
      <c r="D82" s="22"/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7">
        <v>0</v>
      </c>
      <c r="W82" s="8"/>
    </row>
    <row r="83" spans="1:23" ht="18" customHeight="1" x14ac:dyDescent="0.25">
      <c r="A83" s="297"/>
      <c r="B83" s="298"/>
      <c r="C83" s="150" t="s">
        <v>113</v>
      </c>
      <c r="D83" s="11"/>
      <c r="E83" s="23">
        <v>8028.3319999999994</v>
      </c>
      <c r="F83" s="23">
        <v>8028.3319999999994</v>
      </c>
      <c r="G83" s="23">
        <v>0</v>
      </c>
      <c r="H83" s="23">
        <v>6488.4179999999997</v>
      </c>
      <c r="I83" s="23">
        <v>1539.914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7">
        <v>0</v>
      </c>
      <c r="W83" s="8"/>
    </row>
    <row r="84" spans="1:23" ht="18" customHeight="1" x14ac:dyDescent="0.25">
      <c r="A84" s="297"/>
      <c r="B84" s="298"/>
      <c r="C84" s="150" t="s">
        <v>114</v>
      </c>
      <c r="D84" s="11"/>
      <c r="E84" s="23">
        <v>7501.8340000000007</v>
      </c>
      <c r="F84" s="23">
        <v>7501.8340000000007</v>
      </c>
      <c r="G84" s="23">
        <v>0</v>
      </c>
      <c r="H84" s="23">
        <v>0</v>
      </c>
      <c r="I84" s="23">
        <v>4641.9920000000002</v>
      </c>
      <c r="J84" s="23">
        <v>2859.8420000000001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7">
        <v>0</v>
      </c>
      <c r="W84" s="8"/>
    </row>
    <row r="85" spans="1:23" ht="18" customHeight="1" thickBot="1" x14ac:dyDescent="0.3">
      <c r="A85" s="299"/>
      <c r="B85" s="300"/>
      <c r="C85" s="151" t="s">
        <v>115</v>
      </c>
      <c r="D85" s="152"/>
      <c r="E85" s="167">
        <v>0</v>
      </c>
      <c r="F85" s="167">
        <v>0</v>
      </c>
      <c r="G85" s="167">
        <v>0</v>
      </c>
      <c r="H85" s="167">
        <v>0</v>
      </c>
      <c r="I85" s="167">
        <v>0</v>
      </c>
      <c r="J85" s="167">
        <v>0</v>
      </c>
      <c r="K85" s="167">
        <v>0</v>
      </c>
      <c r="L85" s="167">
        <v>0</v>
      </c>
      <c r="M85" s="167">
        <v>0</v>
      </c>
      <c r="N85" s="167">
        <v>0</v>
      </c>
      <c r="O85" s="167">
        <v>0</v>
      </c>
      <c r="P85" s="167">
        <v>0</v>
      </c>
      <c r="Q85" s="167">
        <v>0</v>
      </c>
      <c r="R85" s="167">
        <v>0</v>
      </c>
      <c r="S85" s="167">
        <v>0</v>
      </c>
      <c r="T85" s="168">
        <v>0</v>
      </c>
      <c r="W85" s="8"/>
    </row>
    <row r="86" spans="1:23" ht="23.25" customHeight="1" thickBot="1" x14ac:dyDescent="0.3">
      <c r="A86" s="301" t="s">
        <v>124</v>
      </c>
      <c r="B86" s="302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3"/>
      <c r="W86" s="8"/>
    </row>
    <row r="87" spans="1:23" ht="24.75" customHeight="1" x14ac:dyDescent="0.25">
      <c r="A87" s="292">
        <v>48</v>
      </c>
      <c r="B87" s="293" t="s">
        <v>125</v>
      </c>
      <c r="C87" s="296"/>
      <c r="D87" s="141" t="s">
        <v>110</v>
      </c>
      <c r="E87" s="169">
        <v>163.315</v>
      </c>
      <c r="F87" s="169">
        <v>0</v>
      </c>
      <c r="G87" s="169">
        <v>0</v>
      </c>
      <c r="H87" s="169">
        <v>0</v>
      </c>
      <c r="I87" s="169">
        <v>0</v>
      </c>
      <c r="J87" s="169">
        <v>0</v>
      </c>
      <c r="K87" s="169">
        <v>163.315</v>
      </c>
      <c r="L87" s="169">
        <v>0</v>
      </c>
      <c r="M87" s="169">
        <v>0</v>
      </c>
      <c r="N87" s="169">
        <v>163.315</v>
      </c>
      <c r="O87" s="169">
        <v>0</v>
      </c>
      <c r="P87" s="169">
        <v>0</v>
      </c>
      <c r="Q87" s="169">
        <v>0</v>
      </c>
      <c r="R87" s="169">
        <v>0</v>
      </c>
      <c r="S87" s="169">
        <v>0</v>
      </c>
      <c r="T87" s="170">
        <v>0</v>
      </c>
      <c r="W87" s="8"/>
    </row>
    <row r="88" spans="1:23" ht="42" customHeight="1" x14ac:dyDescent="0.25">
      <c r="A88" s="284"/>
      <c r="B88" s="294"/>
      <c r="C88" s="289"/>
      <c r="D88" s="146" t="s">
        <v>92</v>
      </c>
      <c r="E88" s="146">
        <v>0</v>
      </c>
      <c r="F88" s="171">
        <v>0</v>
      </c>
      <c r="G88" s="171"/>
      <c r="H88" s="171"/>
      <c r="I88" s="171"/>
      <c r="J88" s="171"/>
      <c r="K88" s="171">
        <v>0</v>
      </c>
      <c r="L88" s="171"/>
      <c r="M88" s="171"/>
      <c r="N88" s="171"/>
      <c r="O88" s="171"/>
      <c r="P88" s="171">
        <v>0</v>
      </c>
      <c r="Q88" s="171"/>
      <c r="R88" s="171"/>
      <c r="S88" s="171"/>
      <c r="T88" s="172"/>
      <c r="W88" s="8"/>
    </row>
    <row r="89" spans="1:23" ht="33" customHeight="1" x14ac:dyDescent="0.25">
      <c r="A89" s="284"/>
      <c r="B89" s="294"/>
      <c r="C89" s="289"/>
      <c r="D89" s="146" t="s">
        <v>111</v>
      </c>
      <c r="E89" s="146">
        <v>163.315</v>
      </c>
      <c r="F89" s="171">
        <v>0</v>
      </c>
      <c r="G89" s="171"/>
      <c r="H89" s="171"/>
      <c r="I89" s="171"/>
      <c r="J89" s="171"/>
      <c r="K89" s="171">
        <v>163.315</v>
      </c>
      <c r="L89" s="171"/>
      <c r="M89" s="171"/>
      <c r="N89" s="171">
        <v>163.315</v>
      </c>
      <c r="O89" s="171"/>
      <c r="P89" s="171">
        <v>0</v>
      </c>
      <c r="Q89" s="171"/>
      <c r="R89" s="171"/>
      <c r="S89" s="171"/>
      <c r="T89" s="172"/>
      <c r="W89" s="8"/>
    </row>
    <row r="90" spans="1:23" ht="18" customHeight="1" x14ac:dyDescent="0.25">
      <c r="A90" s="284"/>
      <c r="B90" s="294"/>
      <c r="C90" s="289"/>
      <c r="D90" s="146" t="s">
        <v>94</v>
      </c>
      <c r="E90" s="146">
        <v>0</v>
      </c>
      <c r="F90" s="171">
        <v>0</v>
      </c>
      <c r="G90" s="171"/>
      <c r="H90" s="171"/>
      <c r="I90" s="171"/>
      <c r="J90" s="171"/>
      <c r="K90" s="171">
        <v>0</v>
      </c>
      <c r="L90" s="171"/>
      <c r="M90" s="171"/>
      <c r="N90" s="171"/>
      <c r="O90" s="171"/>
      <c r="P90" s="171">
        <v>0</v>
      </c>
      <c r="Q90" s="171"/>
      <c r="R90" s="171"/>
      <c r="S90" s="171"/>
      <c r="T90" s="172"/>
      <c r="W90" s="8"/>
    </row>
    <row r="91" spans="1:23" ht="26.25" customHeight="1" x14ac:dyDescent="0.25">
      <c r="A91" s="284"/>
      <c r="B91" s="294"/>
      <c r="C91" s="289"/>
      <c r="D91" s="146" t="s">
        <v>95</v>
      </c>
      <c r="E91" s="146">
        <v>0</v>
      </c>
      <c r="F91" s="171">
        <v>0</v>
      </c>
      <c r="G91" s="171"/>
      <c r="H91" s="171"/>
      <c r="I91" s="171"/>
      <c r="J91" s="171"/>
      <c r="K91" s="171">
        <v>0</v>
      </c>
      <c r="L91" s="171"/>
      <c r="M91" s="171"/>
      <c r="N91" s="171"/>
      <c r="O91" s="171"/>
      <c r="P91" s="171">
        <v>0</v>
      </c>
      <c r="Q91" s="171"/>
      <c r="R91" s="171"/>
      <c r="S91" s="171"/>
      <c r="T91" s="172"/>
      <c r="W91" s="8"/>
    </row>
    <row r="92" spans="1:23" ht="30" customHeight="1" thickBot="1" x14ac:dyDescent="0.3">
      <c r="A92" s="284"/>
      <c r="B92" s="294"/>
      <c r="C92" s="150" t="s">
        <v>112</v>
      </c>
      <c r="D92" s="146"/>
      <c r="E92" s="146">
        <v>0</v>
      </c>
      <c r="F92" s="171">
        <v>0</v>
      </c>
      <c r="G92" s="171"/>
      <c r="H92" s="171"/>
      <c r="I92" s="171"/>
      <c r="J92" s="188"/>
      <c r="K92" s="171">
        <v>0</v>
      </c>
      <c r="L92" s="171"/>
      <c r="M92" s="171"/>
      <c r="N92" s="188"/>
      <c r="O92" s="171"/>
      <c r="P92" s="171">
        <v>0</v>
      </c>
      <c r="Q92" s="171"/>
      <c r="R92" s="171"/>
      <c r="S92" s="171"/>
      <c r="T92" s="172"/>
      <c r="W92" s="8"/>
    </row>
    <row r="93" spans="1:23" ht="24.75" customHeight="1" thickBot="1" x14ac:dyDescent="0.3">
      <c r="A93" s="284"/>
      <c r="B93" s="294"/>
      <c r="C93" s="150" t="s">
        <v>113</v>
      </c>
      <c r="D93" s="11"/>
      <c r="E93" s="146">
        <v>57.16</v>
      </c>
      <c r="F93" s="171">
        <v>0</v>
      </c>
      <c r="G93" s="171"/>
      <c r="H93" s="171"/>
      <c r="I93" s="194"/>
      <c r="J93" s="171"/>
      <c r="K93" s="195">
        <v>57.16</v>
      </c>
      <c r="L93" s="171"/>
      <c r="M93" s="194"/>
      <c r="N93" s="196">
        <v>57.16</v>
      </c>
      <c r="O93" s="195"/>
      <c r="P93" s="171">
        <v>0</v>
      </c>
      <c r="Q93" s="171"/>
      <c r="R93" s="171"/>
      <c r="S93" s="171"/>
      <c r="T93" s="172"/>
      <c r="W93" s="8"/>
    </row>
    <row r="94" spans="1:23" ht="24.75" customHeight="1" thickBot="1" x14ac:dyDescent="0.3">
      <c r="A94" s="284"/>
      <c r="B94" s="294"/>
      <c r="C94" s="150" t="s">
        <v>114</v>
      </c>
      <c r="D94" s="11"/>
      <c r="E94" s="146">
        <v>106.155</v>
      </c>
      <c r="F94" s="171">
        <v>0</v>
      </c>
      <c r="G94" s="171"/>
      <c r="H94" s="171"/>
      <c r="I94" s="171"/>
      <c r="J94" s="181"/>
      <c r="K94" s="171">
        <v>106.155</v>
      </c>
      <c r="L94" s="171"/>
      <c r="M94" s="194"/>
      <c r="N94" s="173">
        <v>106.155</v>
      </c>
      <c r="O94" s="197"/>
      <c r="P94" s="171">
        <v>0</v>
      </c>
      <c r="Q94" s="171"/>
      <c r="R94" s="171"/>
      <c r="S94" s="171"/>
      <c r="T94" s="172"/>
      <c r="W94" s="8"/>
    </row>
    <row r="95" spans="1:23" ht="23.25" customHeight="1" thickBot="1" x14ac:dyDescent="0.3">
      <c r="A95" s="285"/>
      <c r="B95" s="295"/>
      <c r="C95" s="151" t="s">
        <v>115</v>
      </c>
      <c r="D95" s="152"/>
      <c r="E95" s="175">
        <v>0</v>
      </c>
      <c r="F95" s="176">
        <v>0</v>
      </c>
      <c r="G95" s="176"/>
      <c r="H95" s="176"/>
      <c r="I95" s="176"/>
      <c r="J95" s="176"/>
      <c r="K95" s="176">
        <v>0</v>
      </c>
      <c r="L95" s="176"/>
      <c r="M95" s="176"/>
      <c r="N95" s="198"/>
      <c r="O95" s="173"/>
      <c r="P95" s="199">
        <v>0</v>
      </c>
      <c r="Q95" s="176"/>
      <c r="R95" s="176"/>
      <c r="S95" s="176"/>
      <c r="T95" s="178"/>
      <c r="W95" s="8"/>
    </row>
    <row r="96" spans="1:23" s="128" customFormat="1" ht="15" customHeight="1" thickBot="1" x14ac:dyDescent="0.3">
      <c r="A96" s="275" t="s">
        <v>126</v>
      </c>
      <c r="B96" s="276"/>
      <c r="C96" s="191"/>
      <c r="D96" s="191"/>
      <c r="E96" s="192">
        <v>163.315</v>
      </c>
      <c r="F96" s="192">
        <v>0</v>
      </c>
      <c r="G96" s="192">
        <v>0</v>
      </c>
      <c r="H96" s="192">
        <v>0</v>
      </c>
      <c r="I96" s="192">
        <v>0</v>
      </c>
      <c r="J96" s="192">
        <v>0</v>
      </c>
      <c r="K96" s="192">
        <v>163.315</v>
      </c>
      <c r="L96" s="192">
        <v>0</v>
      </c>
      <c r="M96" s="192">
        <v>0</v>
      </c>
      <c r="N96" s="192">
        <v>163.315</v>
      </c>
      <c r="O96" s="192">
        <v>0</v>
      </c>
      <c r="P96" s="192">
        <v>0</v>
      </c>
      <c r="Q96" s="192">
        <v>0</v>
      </c>
      <c r="R96" s="192">
        <v>0</v>
      </c>
      <c r="S96" s="192">
        <v>0</v>
      </c>
      <c r="T96" s="193">
        <v>0</v>
      </c>
      <c r="U96" s="6"/>
    </row>
    <row r="97" spans="1:23" ht="42" customHeight="1" x14ac:dyDescent="0.25">
      <c r="A97" s="297"/>
      <c r="B97" s="298"/>
      <c r="C97" s="281"/>
      <c r="D97" s="22" t="s">
        <v>92</v>
      </c>
      <c r="E97" s="200">
        <v>0</v>
      </c>
      <c r="F97" s="200">
        <v>0</v>
      </c>
      <c r="G97" s="200">
        <v>0</v>
      </c>
      <c r="H97" s="200">
        <v>0</v>
      </c>
      <c r="I97" s="200">
        <v>0</v>
      </c>
      <c r="J97" s="200">
        <v>0</v>
      </c>
      <c r="K97" s="200">
        <v>0</v>
      </c>
      <c r="L97" s="200">
        <v>0</v>
      </c>
      <c r="M97" s="200">
        <v>0</v>
      </c>
      <c r="N97" s="200">
        <v>0</v>
      </c>
      <c r="O97" s="200">
        <v>0</v>
      </c>
      <c r="P97" s="200">
        <v>0</v>
      </c>
      <c r="Q97" s="200">
        <v>0</v>
      </c>
      <c r="R97" s="200">
        <v>0</v>
      </c>
      <c r="S97" s="200">
        <v>0</v>
      </c>
      <c r="T97" s="201">
        <v>0</v>
      </c>
      <c r="W97" s="8"/>
    </row>
    <row r="98" spans="1:23" ht="30.75" customHeight="1" x14ac:dyDescent="0.25">
      <c r="A98" s="297"/>
      <c r="B98" s="298"/>
      <c r="C98" s="281"/>
      <c r="D98" s="22" t="s">
        <v>111</v>
      </c>
      <c r="E98" s="200">
        <v>163.315</v>
      </c>
      <c r="F98" s="200">
        <v>0</v>
      </c>
      <c r="G98" s="200">
        <v>0</v>
      </c>
      <c r="H98" s="200">
        <v>0</v>
      </c>
      <c r="I98" s="200">
        <v>0</v>
      </c>
      <c r="J98" s="200">
        <v>0</v>
      </c>
      <c r="K98" s="200">
        <v>163.315</v>
      </c>
      <c r="L98" s="200">
        <v>0</v>
      </c>
      <c r="M98" s="200">
        <v>0</v>
      </c>
      <c r="N98" s="200">
        <v>163.315</v>
      </c>
      <c r="O98" s="200">
        <v>0</v>
      </c>
      <c r="P98" s="200">
        <v>0</v>
      </c>
      <c r="Q98" s="200">
        <v>0</v>
      </c>
      <c r="R98" s="200">
        <v>0</v>
      </c>
      <c r="S98" s="200">
        <v>0</v>
      </c>
      <c r="T98" s="201">
        <v>0</v>
      </c>
      <c r="W98" s="8"/>
    </row>
    <row r="99" spans="1:23" ht="18" customHeight="1" x14ac:dyDescent="0.25">
      <c r="A99" s="297"/>
      <c r="B99" s="298"/>
      <c r="C99" s="281"/>
      <c r="D99" s="22" t="s">
        <v>94</v>
      </c>
      <c r="E99" s="200">
        <v>0</v>
      </c>
      <c r="F99" s="200">
        <v>0</v>
      </c>
      <c r="G99" s="200">
        <v>0</v>
      </c>
      <c r="H99" s="200">
        <v>0</v>
      </c>
      <c r="I99" s="200">
        <v>0</v>
      </c>
      <c r="J99" s="200">
        <v>0</v>
      </c>
      <c r="K99" s="200">
        <v>0</v>
      </c>
      <c r="L99" s="200">
        <v>0</v>
      </c>
      <c r="M99" s="200">
        <v>0</v>
      </c>
      <c r="N99" s="200">
        <v>0</v>
      </c>
      <c r="O99" s="200">
        <v>0</v>
      </c>
      <c r="P99" s="200">
        <v>0</v>
      </c>
      <c r="Q99" s="200">
        <v>0</v>
      </c>
      <c r="R99" s="200">
        <v>0</v>
      </c>
      <c r="S99" s="200">
        <v>0</v>
      </c>
      <c r="T99" s="201">
        <v>0</v>
      </c>
      <c r="W99" s="8"/>
    </row>
    <row r="100" spans="1:23" ht="18" customHeight="1" x14ac:dyDescent="0.25">
      <c r="A100" s="297"/>
      <c r="B100" s="298"/>
      <c r="C100" s="282"/>
      <c r="D100" s="22" t="s">
        <v>95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>
        <v>0</v>
      </c>
      <c r="P100" s="200">
        <v>0</v>
      </c>
      <c r="Q100" s="200">
        <v>0</v>
      </c>
      <c r="R100" s="200">
        <v>0</v>
      </c>
      <c r="S100" s="200">
        <v>0</v>
      </c>
      <c r="T100" s="201">
        <v>0</v>
      </c>
      <c r="W100" s="8"/>
    </row>
    <row r="101" spans="1:23" ht="18" customHeight="1" x14ac:dyDescent="0.25">
      <c r="A101" s="297"/>
      <c r="B101" s="298"/>
      <c r="C101" s="184" t="s">
        <v>112</v>
      </c>
      <c r="D101" s="22"/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7">
        <v>0</v>
      </c>
      <c r="W101" s="8"/>
    </row>
    <row r="102" spans="1:23" ht="18" customHeight="1" x14ac:dyDescent="0.25">
      <c r="A102" s="297"/>
      <c r="B102" s="298"/>
      <c r="C102" s="150" t="s">
        <v>113</v>
      </c>
      <c r="D102" s="11"/>
      <c r="E102" s="23">
        <v>57.16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57.16</v>
      </c>
      <c r="L102" s="23">
        <v>0</v>
      </c>
      <c r="M102" s="23">
        <v>0</v>
      </c>
      <c r="N102" s="23">
        <v>57.16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7">
        <v>0</v>
      </c>
      <c r="W102" s="8"/>
    </row>
    <row r="103" spans="1:23" ht="18" customHeight="1" x14ac:dyDescent="0.25">
      <c r="A103" s="297"/>
      <c r="B103" s="298"/>
      <c r="C103" s="150" t="s">
        <v>114</v>
      </c>
      <c r="D103" s="11"/>
      <c r="E103" s="23">
        <v>106.155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106.155</v>
      </c>
      <c r="L103" s="23">
        <v>0</v>
      </c>
      <c r="M103" s="23">
        <v>0</v>
      </c>
      <c r="N103" s="23">
        <v>106.155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7">
        <v>0</v>
      </c>
      <c r="W103" s="8"/>
    </row>
    <row r="104" spans="1:23" ht="18" customHeight="1" thickBot="1" x14ac:dyDescent="0.3">
      <c r="A104" s="299"/>
      <c r="B104" s="300"/>
      <c r="C104" s="151" t="s">
        <v>115</v>
      </c>
      <c r="D104" s="152"/>
      <c r="E104" s="167">
        <v>0</v>
      </c>
      <c r="F104" s="167">
        <v>0</v>
      </c>
      <c r="G104" s="167">
        <v>0</v>
      </c>
      <c r="H104" s="167">
        <v>0</v>
      </c>
      <c r="I104" s="167">
        <v>0</v>
      </c>
      <c r="J104" s="167">
        <v>0</v>
      </c>
      <c r="K104" s="167">
        <v>0</v>
      </c>
      <c r="L104" s="167">
        <v>0</v>
      </c>
      <c r="M104" s="167">
        <v>0</v>
      </c>
      <c r="N104" s="167">
        <v>0</v>
      </c>
      <c r="O104" s="167">
        <v>0</v>
      </c>
      <c r="P104" s="167">
        <v>0</v>
      </c>
      <c r="Q104" s="167">
        <v>0</v>
      </c>
      <c r="R104" s="167">
        <v>0</v>
      </c>
      <c r="S104" s="167">
        <v>0</v>
      </c>
      <c r="T104" s="168">
        <v>0</v>
      </c>
      <c r="W104" s="8"/>
    </row>
    <row r="105" spans="1:23" ht="21.75" customHeight="1" thickBot="1" x14ac:dyDescent="0.3">
      <c r="A105" s="301" t="s">
        <v>127</v>
      </c>
      <c r="B105" s="302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303"/>
      <c r="W105" s="8"/>
    </row>
    <row r="106" spans="1:23" ht="18" customHeight="1" x14ac:dyDescent="0.25">
      <c r="A106" s="292">
        <v>38</v>
      </c>
      <c r="B106" s="293" t="s">
        <v>128</v>
      </c>
      <c r="C106" s="296"/>
      <c r="D106" s="141" t="s">
        <v>110</v>
      </c>
      <c r="E106" s="169">
        <v>20946.002</v>
      </c>
      <c r="F106" s="169">
        <v>0</v>
      </c>
      <c r="G106" s="169">
        <v>0</v>
      </c>
      <c r="H106" s="169">
        <v>0</v>
      </c>
      <c r="I106" s="169">
        <v>0</v>
      </c>
      <c r="J106" s="169">
        <v>0</v>
      </c>
      <c r="K106" s="169">
        <v>2094.6</v>
      </c>
      <c r="L106" s="169">
        <v>0</v>
      </c>
      <c r="M106" s="169">
        <v>0</v>
      </c>
      <c r="N106" s="169">
        <v>0</v>
      </c>
      <c r="O106" s="169">
        <v>2094.6</v>
      </c>
      <c r="P106" s="169">
        <v>18851.402000000002</v>
      </c>
      <c r="Q106" s="169">
        <v>3886.9830000000002</v>
      </c>
      <c r="R106" s="169">
        <v>8552.8329999999987</v>
      </c>
      <c r="S106" s="169">
        <v>4733.7619999999997</v>
      </c>
      <c r="T106" s="170">
        <v>1677.8240000000001</v>
      </c>
      <c r="W106" s="8"/>
    </row>
    <row r="107" spans="1:23" ht="35.25" customHeight="1" x14ac:dyDescent="0.25">
      <c r="A107" s="284"/>
      <c r="B107" s="294"/>
      <c r="C107" s="289"/>
      <c r="D107" s="146" t="s">
        <v>92</v>
      </c>
      <c r="E107" s="146">
        <v>47.36</v>
      </c>
      <c r="F107" s="171">
        <v>0</v>
      </c>
      <c r="G107" s="171"/>
      <c r="H107" s="171"/>
      <c r="I107" s="171"/>
      <c r="J107" s="171"/>
      <c r="K107" s="171">
        <v>47.36</v>
      </c>
      <c r="L107" s="171"/>
      <c r="M107" s="171"/>
      <c r="N107" s="171"/>
      <c r="O107" s="171">
        <v>47.36</v>
      </c>
      <c r="P107" s="171">
        <v>0</v>
      </c>
      <c r="Q107" s="171"/>
      <c r="R107" s="171"/>
      <c r="S107" s="171"/>
      <c r="T107" s="172"/>
      <c r="W107" s="8"/>
    </row>
    <row r="108" spans="1:23" ht="31.5" customHeight="1" x14ac:dyDescent="0.25">
      <c r="A108" s="284"/>
      <c r="B108" s="294"/>
      <c r="C108" s="289"/>
      <c r="D108" s="146" t="s">
        <v>111</v>
      </c>
      <c r="E108" s="146">
        <v>11105.664999999999</v>
      </c>
      <c r="F108" s="171">
        <v>0</v>
      </c>
      <c r="G108" s="171"/>
      <c r="H108" s="171"/>
      <c r="I108" s="171"/>
      <c r="J108" s="171"/>
      <c r="K108" s="171">
        <v>0</v>
      </c>
      <c r="L108" s="171"/>
      <c r="M108" s="171"/>
      <c r="N108" s="171"/>
      <c r="O108" s="171"/>
      <c r="P108" s="171">
        <v>11105.664999999999</v>
      </c>
      <c r="Q108" s="171">
        <v>3886.9830000000002</v>
      </c>
      <c r="R108" s="171">
        <v>5552.8329999999996</v>
      </c>
      <c r="S108" s="171">
        <v>1665.8489999999999</v>
      </c>
      <c r="T108" s="172"/>
      <c r="W108" s="8"/>
    </row>
    <row r="109" spans="1:23" ht="18" customHeight="1" x14ac:dyDescent="0.25">
      <c r="A109" s="284"/>
      <c r="B109" s="294"/>
      <c r="C109" s="289"/>
      <c r="D109" s="146" t="s">
        <v>94</v>
      </c>
      <c r="E109" s="146">
        <v>1677.8240000000001</v>
      </c>
      <c r="F109" s="171">
        <v>0</v>
      </c>
      <c r="G109" s="171"/>
      <c r="H109" s="171"/>
      <c r="I109" s="171"/>
      <c r="J109" s="171"/>
      <c r="K109" s="171">
        <v>0</v>
      </c>
      <c r="L109" s="171"/>
      <c r="M109" s="171"/>
      <c r="N109" s="171"/>
      <c r="O109" s="171"/>
      <c r="P109" s="171">
        <v>1677.8240000000001</v>
      </c>
      <c r="Q109" s="171"/>
      <c r="R109" s="171"/>
      <c r="S109" s="171"/>
      <c r="T109" s="172">
        <v>1677.8240000000001</v>
      </c>
      <c r="W109" s="8"/>
    </row>
    <row r="110" spans="1:23" ht="18" customHeight="1" thickBot="1" x14ac:dyDescent="0.3">
      <c r="A110" s="284"/>
      <c r="B110" s="294"/>
      <c r="C110" s="289"/>
      <c r="D110" s="146" t="s">
        <v>95</v>
      </c>
      <c r="E110" s="146">
        <v>8115.1530000000002</v>
      </c>
      <c r="F110" s="171">
        <v>0</v>
      </c>
      <c r="G110" s="171"/>
      <c r="H110" s="171"/>
      <c r="I110" s="171"/>
      <c r="J110" s="171"/>
      <c r="K110" s="171">
        <v>2047.24</v>
      </c>
      <c r="L110" s="171"/>
      <c r="M110" s="171"/>
      <c r="N110" s="171"/>
      <c r="O110" s="188">
        <v>2047.24</v>
      </c>
      <c r="P110" s="171">
        <v>6067.9130000000005</v>
      </c>
      <c r="Q110" s="171"/>
      <c r="R110" s="171">
        <v>3000</v>
      </c>
      <c r="S110" s="171">
        <v>3067.913</v>
      </c>
      <c r="T110" s="172"/>
      <c r="W110" s="8"/>
    </row>
    <row r="111" spans="1:23" ht="18" customHeight="1" thickBot="1" x14ac:dyDescent="0.3">
      <c r="A111" s="284"/>
      <c r="B111" s="294"/>
      <c r="C111" s="150" t="s">
        <v>112</v>
      </c>
      <c r="D111" s="146"/>
      <c r="E111" s="146">
        <v>2094.6</v>
      </c>
      <c r="F111" s="171">
        <v>0</v>
      </c>
      <c r="G111" s="171"/>
      <c r="H111" s="171"/>
      <c r="I111" s="171"/>
      <c r="J111" s="171"/>
      <c r="K111" s="171">
        <v>2094.6</v>
      </c>
      <c r="L111" s="171"/>
      <c r="M111" s="171"/>
      <c r="N111" s="194"/>
      <c r="O111" s="173">
        <v>2094.6</v>
      </c>
      <c r="P111" s="195">
        <v>0</v>
      </c>
      <c r="Q111" s="188"/>
      <c r="R111" s="188"/>
      <c r="S111" s="171"/>
      <c r="T111" s="172"/>
      <c r="W111" s="8"/>
    </row>
    <row r="112" spans="1:23" ht="18" customHeight="1" thickBot="1" x14ac:dyDescent="0.3">
      <c r="A112" s="284"/>
      <c r="B112" s="294"/>
      <c r="C112" s="150" t="s">
        <v>113</v>
      </c>
      <c r="D112" s="11"/>
      <c r="E112" s="146">
        <v>6886.9830000000002</v>
      </c>
      <c r="F112" s="171">
        <v>0</v>
      </c>
      <c r="G112" s="171"/>
      <c r="H112" s="171"/>
      <c r="I112" s="171"/>
      <c r="J112" s="171"/>
      <c r="K112" s="171">
        <v>0</v>
      </c>
      <c r="L112" s="171"/>
      <c r="M112" s="171"/>
      <c r="N112" s="171"/>
      <c r="O112" s="181"/>
      <c r="P112" s="194">
        <v>6886.9830000000002</v>
      </c>
      <c r="Q112" s="173">
        <v>3886.9830000000002</v>
      </c>
      <c r="R112" s="173">
        <v>3000</v>
      </c>
      <c r="S112" s="197"/>
      <c r="T112" s="202"/>
      <c r="W112" s="8"/>
    </row>
    <row r="113" spans="1:23" ht="18" customHeight="1" thickBot="1" x14ac:dyDescent="0.3">
      <c r="A113" s="284"/>
      <c r="B113" s="294"/>
      <c r="C113" s="150" t="s">
        <v>114</v>
      </c>
      <c r="D113" s="11"/>
      <c r="E113" s="146">
        <v>11964.419</v>
      </c>
      <c r="F113" s="171">
        <v>0</v>
      </c>
      <c r="G113" s="171"/>
      <c r="H113" s="171"/>
      <c r="I113" s="171"/>
      <c r="J113" s="171"/>
      <c r="K113" s="171">
        <v>0</v>
      </c>
      <c r="L113" s="171"/>
      <c r="M113" s="171"/>
      <c r="N113" s="171"/>
      <c r="O113" s="171"/>
      <c r="P113" s="194">
        <v>11964.419</v>
      </c>
      <c r="Q113" s="203"/>
      <c r="R113" s="173">
        <v>5552.8329999999996</v>
      </c>
      <c r="S113" s="173">
        <v>4733.7619999999997</v>
      </c>
      <c r="T113" s="173">
        <v>1677.8240000000001</v>
      </c>
      <c r="W113" s="8"/>
    </row>
    <row r="114" spans="1:23" ht="18" customHeight="1" thickBot="1" x14ac:dyDescent="0.3">
      <c r="A114" s="285"/>
      <c r="B114" s="295"/>
      <c r="C114" s="151" t="s">
        <v>115</v>
      </c>
      <c r="D114" s="152"/>
      <c r="E114" s="175">
        <v>0</v>
      </c>
      <c r="F114" s="176">
        <v>0</v>
      </c>
      <c r="G114" s="176"/>
      <c r="H114" s="176"/>
      <c r="I114" s="176"/>
      <c r="J114" s="176"/>
      <c r="K114" s="176">
        <v>0</v>
      </c>
      <c r="L114" s="176"/>
      <c r="M114" s="176"/>
      <c r="N114" s="176"/>
      <c r="O114" s="176"/>
      <c r="P114" s="176">
        <v>0</v>
      </c>
      <c r="Q114" s="204"/>
      <c r="R114" s="204"/>
      <c r="S114" s="198"/>
      <c r="T114" s="173"/>
      <c r="W114" s="8"/>
    </row>
    <row r="115" spans="1:23" ht="18" customHeight="1" x14ac:dyDescent="0.25">
      <c r="A115" s="283">
        <v>39</v>
      </c>
      <c r="B115" s="286" t="s">
        <v>129</v>
      </c>
      <c r="C115" s="282"/>
      <c r="D115" s="205" t="s">
        <v>110</v>
      </c>
      <c r="E115" s="206">
        <v>11537.263000000001</v>
      </c>
      <c r="F115" s="206">
        <v>0</v>
      </c>
      <c r="G115" s="206">
        <v>0</v>
      </c>
      <c r="H115" s="206">
        <v>0</v>
      </c>
      <c r="I115" s="206">
        <v>0</v>
      </c>
      <c r="J115" s="206">
        <v>0</v>
      </c>
      <c r="K115" s="206">
        <v>3591.7449999999999</v>
      </c>
      <c r="L115" s="206">
        <v>0</v>
      </c>
      <c r="M115" s="206">
        <v>0</v>
      </c>
      <c r="N115" s="206">
        <v>1153.7260000000001</v>
      </c>
      <c r="O115" s="206">
        <v>2438.0189999999998</v>
      </c>
      <c r="P115" s="206">
        <v>7945.518</v>
      </c>
      <c r="Q115" s="206">
        <v>3482.8850000000002</v>
      </c>
      <c r="R115" s="206">
        <v>2244.8649999999998</v>
      </c>
      <c r="S115" s="206">
        <v>1200</v>
      </c>
      <c r="T115" s="207">
        <v>1017.768</v>
      </c>
      <c r="W115" s="8"/>
    </row>
    <row r="116" spans="1:23" ht="42" customHeight="1" x14ac:dyDescent="0.25">
      <c r="A116" s="284"/>
      <c r="B116" s="287"/>
      <c r="C116" s="289"/>
      <c r="D116" s="146" t="s">
        <v>92</v>
      </c>
      <c r="E116" s="146">
        <v>49.94</v>
      </c>
      <c r="F116" s="171">
        <v>0</v>
      </c>
      <c r="G116" s="171"/>
      <c r="H116" s="171"/>
      <c r="I116" s="171"/>
      <c r="J116" s="171"/>
      <c r="K116" s="171">
        <v>49.94</v>
      </c>
      <c r="L116" s="171"/>
      <c r="M116" s="171"/>
      <c r="N116" s="171">
        <v>49.94</v>
      </c>
      <c r="O116" s="171"/>
      <c r="P116" s="171">
        <v>0</v>
      </c>
      <c r="Q116" s="171"/>
      <c r="R116" s="171"/>
      <c r="S116" s="171"/>
      <c r="T116" s="172"/>
      <c r="W116" s="8"/>
    </row>
    <row r="117" spans="1:23" ht="24" customHeight="1" x14ac:dyDescent="0.25">
      <c r="A117" s="284"/>
      <c r="B117" s="287"/>
      <c r="C117" s="289"/>
      <c r="D117" s="146" t="s">
        <v>111</v>
      </c>
      <c r="E117" s="146">
        <v>6965.7690000000002</v>
      </c>
      <c r="F117" s="171">
        <v>0</v>
      </c>
      <c r="G117" s="171"/>
      <c r="H117" s="171"/>
      <c r="I117" s="171"/>
      <c r="J117" s="171"/>
      <c r="K117" s="171">
        <v>2438.0189999999998</v>
      </c>
      <c r="L117" s="171"/>
      <c r="M117" s="171"/>
      <c r="N117" s="171"/>
      <c r="O117" s="171">
        <v>2438.0189999999998</v>
      </c>
      <c r="P117" s="171">
        <v>4527.75</v>
      </c>
      <c r="Q117" s="171">
        <v>3482.8850000000002</v>
      </c>
      <c r="R117" s="171">
        <v>1044.8649999999998</v>
      </c>
      <c r="S117" s="171"/>
      <c r="T117" s="172"/>
      <c r="W117" s="8"/>
    </row>
    <row r="118" spans="1:23" ht="18" customHeight="1" x14ac:dyDescent="0.25">
      <c r="A118" s="284"/>
      <c r="B118" s="287"/>
      <c r="C118" s="289"/>
      <c r="D118" s="146" t="s">
        <v>94</v>
      </c>
      <c r="E118" s="146">
        <v>4521.5540000000001</v>
      </c>
      <c r="F118" s="171">
        <v>0</v>
      </c>
      <c r="G118" s="171"/>
      <c r="H118" s="171"/>
      <c r="I118" s="171"/>
      <c r="J118" s="171"/>
      <c r="K118" s="171">
        <v>1103.7860000000001</v>
      </c>
      <c r="L118" s="171"/>
      <c r="M118" s="171"/>
      <c r="N118" s="171">
        <v>1103.7860000000001</v>
      </c>
      <c r="O118" s="171"/>
      <c r="P118" s="171">
        <v>3417.768</v>
      </c>
      <c r="Q118" s="171"/>
      <c r="R118" s="171">
        <v>1200</v>
      </c>
      <c r="S118" s="171">
        <v>1200</v>
      </c>
      <c r="T118" s="172">
        <v>1017.768</v>
      </c>
      <c r="W118" s="8"/>
    </row>
    <row r="119" spans="1:23" ht="18" customHeight="1" thickBot="1" x14ac:dyDescent="0.3">
      <c r="A119" s="284"/>
      <c r="B119" s="287"/>
      <c r="C119" s="289"/>
      <c r="D119" s="146" t="s">
        <v>95</v>
      </c>
      <c r="E119" s="146">
        <v>0</v>
      </c>
      <c r="F119" s="171">
        <v>0</v>
      </c>
      <c r="G119" s="171"/>
      <c r="H119" s="171"/>
      <c r="I119" s="171"/>
      <c r="J119" s="171"/>
      <c r="K119" s="171">
        <v>0</v>
      </c>
      <c r="L119" s="171"/>
      <c r="M119" s="171"/>
      <c r="N119" s="188"/>
      <c r="O119" s="171"/>
      <c r="P119" s="171">
        <v>0</v>
      </c>
      <c r="Q119" s="171"/>
      <c r="R119" s="171"/>
      <c r="S119" s="171"/>
      <c r="T119" s="172"/>
      <c r="W119" s="8"/>
    </row>
    <row r="120" spans="1:23" ht="18" customHeight="1" thickBot="1" x14ac:dyDescent="0.3">
      <c r="A120" s="284"/>
      <c r="B120" s="287"/>
      <c r="C120" s="150" t="s">
        <v>112</v>
      </c>
      <c r="D120" s="146"/>
      <c r="E120" s="146">
        <v>1153.7260000000001</v>
      </c>
      <c r="F120" s="171">
        <v>0</v>
      </c>
      <c r="G120" s="171"/>
      <c r="H120" s="171"/>
      <c r="I120" s="171"/>
      <c r="J120" s="171"/>
      <c r="K120" s="171">
        <v>1153.7260000000001</v>
      </c>
      <c r="L120" s="171"/>
      <c r="M120" s="194"/>
      <c r="N120" s="173">
        <v>1153.7260000000001</v>
      </c>
      <c r="O120" s="197"/>
      <c r="P120" s="171">
        <v>0</v>
      </c>
      <c r="Q120" s="188"/>
      <c r="R120" s="188"/>
      <c r="S120" s="171"/>
      <c r="T120" s="172"/>
      <c r="W120" s="8"/>
    </row>
    <row r="121" spans="1:23" ht="18" customHeight="1" thickBot="1" x14ac:dyDescent="0.3">
      <c r="A121" s="284"/>
      <c r="B121" s="287"/>
      <c r="C121" s="150" t="s">
        <v>113</v>
      </c>
      <c r="D121" s="11"/>
      <c r="E121" s="146">
        <v>7120.9040000000005</v>
      </c>
      <c r="F121" s="171">
        <v>0</v>
      </c>
      <c r="G121" s="171"/>
      <c r="H121" s="171"/>
      <c r="I121" s="171"/>
      <c r="J121" s="171"/>
      <c r="K121" s="171">
        <v>2438.0189999999998</v>
      </c>
      <c r="L121" s="171"/>
      <c r="M121" s="171"/>
      <c r="N121" s="208"/>
      <c r="O121" s="173">
        <v>2438.0189999999998</v>
      </c>
      <c r="P121" s="209">
        <v>4682.8850000000002</v>
      </c>
      <c r="Q121" s="173">
        <v>3482.8850000000002</v>
      </c>
      <c r="R121" s="173">
        <v>1200</v>
      </c>
      <c r="S121" s="197"/>
      <c r="T121" s="202"/>
      <c r="W121" s="8"/>
    </row>
    <row r="122" spans="1:23" ht="18" customHeight="1" thickBot="1" x14ac:dyDescent="0.3">
      <c r="A122" s="284"/>
      <c r="B122" s="287"/>
      <c r="C122" s="150" t="s">
        <v>114</v>
      </c>
      <c r="D122" s="11"/>
      <c r="E122" s="146">
        <v>3262.6329999999998</v>
      </c>
      <c r="F122" s="171">
        <v>0</v>
      </c>
      <c r="G122" s="171"/>
      <c r="H122" s="171"/>
      <c r="I122" s="171"/>
      <c r="J122" s="171"/>
      <c r="K122" s="171">
        <v>0</v>
      </c>
      <c r="L122" s="171"/>
      <c r="M122" s="171"/>
      <c r="N122" s="171"/>
      <c r="O122" s="181"/>
      <c r="P122" s="194">
        <v>3262.6329999999998</v>
      </c>
      <c r="Q122" s="203"/>
      <c r="R122" s="203">
        <v>1044.8649999999998</v>
      </c>
      <c r="S122" s="173">
        <v>1200</v>
      </c>
      <c r="T122" s="173">
        <v>1017.768</v>
      </c>
      <c r="W122" s="8"/>
    </row>
    <row r="123" spans="1:23" ht="18" customHeight="1" thickBot="1" x14ac:dyDescent="0.3">
      <c r="A123" s="285"/>
      <c r="B123" s="288"/>
      <c r="C123" s="151" t="s">
        <v>115</v>
      </c>
      <c r="D123" s="152"/>
      <c r="E123" s="175">
        <v>0</v>
      </c>
      <c r="F123" s="176">
        <v>0</v>
      </c>
      <c r="G123" s="176"/>
      <c r="H123" s="176"/>
      <c r="I123" s="176"/>
      <c r="J123" s="176"/>
      <c r="K123" s="176">
        <v>0</v>
      </c>
      <c r="L123" s="176"/>
      <c r="M123" s="176"/>
      <c r="N123" s="176"/>
      <c r="O123" s="176"/>
      <c r="P123" s="176">
        <v>0</v>
      </c>
      <c r="Q123" s="204"/>
      <c r="R123" s="204"/>
      <c r="S123" s="198"/>
      <c r="T123" s="173"/>
      <c r="W123" s="8"/>
    </row>
    <row r="124" spans="1:23" ht="18" customHeight="1" x14ac:dyDescent="0.25">
      <c r="A124" s="283">
        <v>41</v>
      </c>
      <c r="B124" s="286" t="s">
        <v>130</v>
      </c>
      <c r="C124" s="282"/>
      <c r="D124" s="205" t="s">
        <v>110</v>
      </c>
      <c r="E124" s="206">
        <v>8094.241</v>
      </c>
      <c r="F124" s="206">
        <v>0</v>
      </c>
      <c r="G124" s="206">
        <v>0</v>
      </c>
      <c r="H124" s="206">
        <v>0</v>
      </c>
      <c r="I124" s="206">
        <v>0</v>
      </c>
      <c r="J124" s="206">
        <v>0</v>
      </c>
      <c r="K124" s="206">
        <v>1589.251</v>
      </c>
      <c r="L124" s="206">
        <v>0</v>
      </c>
      <c r="M124" s="206">
        <v>0</v>
      </c>
      <c r="N124" s="206">
        <v>809.42399999999998</v>
      </c>
      <c r="O124" s="206">
        <v>779.827</v>
      </c>
      <c r="P124" s="206">
        <v>6504.99</v>
      </c>
      <c r="Q124" s="206">
        <v>3899.134</v>
      </c>
      <c r="R124" s="206">
        <v>1605.856</v>
      </c>
      <c r="S124" s="206">
        <v>1000</v>
      </c>
      <c r="T124" s="207">
        <v>0</v>
      </c>
      <c r="W124" s="8"/>
    </row>
    <row r="125" spans="1:23" ht="38.25" customHeight="1" x14ac:dyDescent="0.25">
      <c r="A125" s="284"/>
      <c r="B125" s="287"/>
      <c r="C125" s="289"/>
      <c r="D125" s="146" t="s">
        <v>92</v>
      </c>
      <c r="E125" s="146">
        <v>76.233000000000004</v>
      </c>
      <c r="F125" s="171">
        <v>0</v>
      </c>
      <c r="G125" s="171"/>
      <c r="H125" s="171"/>
      <c r="I125" s="171"/>
      <c r="J125" s="171"/>
      <c r="K125" s="171">
        <v>76.233000000000004</v>
      </c>
      <c r="L125" s="171"/>
      <c r="M125" s="171"/>
      <c r="N125" s="171">
        <v>76.233000000000004</v>
      </c>
      <c r="O125" s="171"/>
      <c r="P125" s="171">
        <v>0</v>
      </c>
      <c r="Q125" s="171"/>
      <c r="R125" s="171"/>
      <c r="S125" s="171"/>
      <c r="T125" s="172"/>
      <c r="W125" s="8"/>
    </row>
    <row r="126" spans="1:23" ht="27.75" customHeight="1" x14ac:dyDescent="0.25">
      <c r="A126" s="284"/>
      <c r="B126" s="287"/>
      <c r="C126" s="289"/>
      <c r="D126" s="146" t="s">
        <v>111</v>
      </c>
      <c r="E126" s="146">
        <v>7798.2669999999998</v>
      </c>
      <c r="F126" s="171">
        <v>0</v>
      </c>
      <c r="G126" s="171"/>
      <c r="H126" s="171"/>
      <c r="I126" s="171"/>
      <c r="J126" s="171"/>
      <c r="K126" s="171">
        <v>1293.277</v>
      </c>
      <c r="L126" s="171"/>
      <c r="M126" s="171"/>
      <c r="N126" s="171">
        <v>513.45000000000005</v>
      </c>
      <c r="O126" s="171">
        <v>779.827</v>
      </c>
      <c r="P126" s="171">
        <v>6504.99</v>
      </c>
      <c r="Q126" s="171">
        <v>3899.134</v>
      </c>
      <c r="R126" s="171">
        <v>1605.856</v>
      </c>
      <c r="S126" s="171">
        <v>1000</v>
      </c>
      <c r="T126" s="172"/>
      <c r="W126" s="8"/>
    </row>
    <row r="127" spans="1:23" ht="18" customHeight="1" x14ac:dyDescent="0.25">
      <c r="A127" s="284"/>
      <c r="B127" s="287"/>
      <c r="C127" s="289"/>
      <c r="D127" s="146" t="s">
        <v>94</v>
      </c>
      <c r="E127" s="146">
        <v>219.74100000000001</v>
      </c>
      <c r="F127" s="171">
        <v>0</v>
      </c>
      <c r="G127" s="171"/>
      <c r="H127" s="171"/>
      <c r="I127" s="171"/>
      <c r="J127" s="171"/>
      <c r="K127" s="171">
        <v>219.74100000000001</v>
      </c>
      <c r="L127" s="171"/>
      <c r="M127" s="171"/>
      <c r="N127" s="171">
        <v>219.74100000000001</v>
      </c>
      <c r="O127" s="171"/>
      <c r="P127" s="171">
        <v>0</v>
      </c>
      <c r="Q127" s="171"/>
      <c r="R127" s="171"/>
      <c r="S127" s="171"/>
      <c r="T127" s="172"/>
      <c r="W127" s="8"/>
    </row>
    <row r="128" spans="1:23" ht="18" customHeight="1" thickBot="1" x14ac:dyDescent="0.3">
      <c r="A128" s="284"/>
      <c r="B128" s="287"/>
      <c r="C128" s="289"/>
      <c r="D128" s="146" t="s">
        <v>95</v>
      </c>
      <c r="E128" s="146">
        <v>0</v>
      </c>
      <c r="F128" s="171">
        <v>0</v>
      </c>
      <c r="G128" s="171"/>
      <c r="H128" s="171"/>
      <c r="I128" s="171"/>
      <c r="J128" s="171"/>
      <c r="K128" s="171">
        <v>0</v>
      </c>
      <c r="L128" s="171"/>
      <c r="M128" s="171"/>
      <c r="N128" s="171"/>
      <c r="O128" s="171"/>
      <c r="P128" s="171">
        <v>0</v>
      </c>
      <c r="Q128" s="171"/>
      <c r="R128" s="171"/>
      <c r="S128" s="171"/>
      <c r="T128" s="172"/>
      <c r="W128" s="8"/>
    </row>
    <row r="129" spans="1:23" ht="18" customHeight="1" thickBot="1" x14ac:dyDescent="0.3">
      <c r="A129" s="284"/>
      <c r="B129" s="287"/>
      <c r="C129" s="150" t="s">
        <v>112</v>
      </c>
      <c r="D129" s="146"/>
      <c r="E129" s="146">
        <v>809.42399999999998</v>
      </c>
      <c r="F129" s="171">
        <v>0</v>
      </c>
      <c r="G129" s="171"/>
      <c r="H129" s="171"/>
      <c r="I129" s="171"/>
      <c r="J129" s="171"/>
      <c r="K129" s="171">
        <v>809.42399999999998</v>
      </c>
      <c r="L129" s="171"/>
      <c r="M129" s="171"/>
      <c r="N129" s="173">
        <v>809.42399999999998</v>
      </c>
      <c r="O129" s="197"/>
      <c r="P129" s="171">
        <v>0</v>
      </c>
      <c r="Q129" s="171"/>
      <c r="R129" s="171"/>
      <c r="S129" s="171"/>
      <c r="T129" s="172"/>
      <c r="W129" s="8"/>
    </row>
    <row r="130" spans="1:23" ht="18" customHeight="1" thickBot="1" x14ac:dyDescent="0.3">
      <c r="A130" s="284"/>
      <c r="B130" s="287"/>
      <c r="C130" s="150" t="s">
        <v>113</v>
      </c>
      <c r="D130" s="11"/>
      <c r="E130" s="146">
        <v>6284.817</v>
      </c>
      <c r="F130" s="171">
        <v>0</v>
      </c>
      <c r="G130" s="171"/>
      <c r="H130" s="171"/>
      <c r="I130" s="171"/>
      <c r="J130" s="171"/>
      <c r="K130" s="171">
        <v>779.827</v>
      </c>
      <c r="L130" s="171"/>
      <c r="M130" s="171"/>
      <c r="N130" s="208"/>
      <c r="O130" s="173">
        <v>779.827</v>
      </c>
      <c r="P130" s="171">
        <v>5504.99</v>
      </c>
      <c r="Q130" s="173">
        <v>3899.134</v>
      </c>
      <c r="R130" s="173">
        <v>1605.856</v>
      </c>
      <c r="S130" s="197"/>
      <c r="T130" s="172"/>
      <c r="W130" s="8"/>
    </row>
    <row r="131" spans="1:23" ht="18" customHeight="1" thickBot="1" x14ac:dyDescent="0.3">
      <c r="A131" s="284"/>
      <c r="B131" s="287"/>
      <c r="C131" s="150" t="s">
        <v>114</v>
      </c>
      <c r="D131" s="11"/>
      <c r="E131" s="146">
        <v>1000</v>
      </c>
      <c r="F131" s="171">
        <v>0</v>
      </c>
      <c r="G131" s="171"/>
      <c r="H131" s="171"/>
      <c r="I131" s="171"/>
      <c r="J131" s="171"/>
      <c r="K131" s="171">
        <v>0</v>
      </c>
      <c r="L131" s="171"/>
      <c r="M131" s="171"/>
      <c r="N131" s="171"/>
      <c r="O131" s="181"/>
      <c r="P131" s="171">
        <v>1000</v>
      </c>
      <c r="Q131" s="203"/>
      <c r="R131" s="203"/>
      <c r="S131" s="173">
        <v>1000</v>
      </c>
      <c r="T131" s="210"/>
      <c r="W131" s="8"/>
    </row>
    <row r="132" spans="1:23" ht="18" customHeight="1" thickBot="1" x14ac:dyDescent="0.3">
      <c r="A132" s="285"/>
      <c r="B132" s="288"/>
      <c r="C132" s="151" t="s">
        <v>115</v>
      </c>
      <c r="D132" s="152"/>
      <c r="E132" s="175">
        <v>0</v>
      </c>
      <c r="F132" s="176">
        <v>0</v>
      </c>
      <c r="G132" s="176"/>
      <c r="H132" s="176"/>
      <c r="I132" s="176"/>
      <c r="J132" s="176"/>
      <c r="K132" s="176">
        <v>0</v>
      </c>
      <c r="L132" s="176"/>
      <c r="M132" s="176"/>
      <c r="N132" s="176"/>
      <c r="O132" s="176"/>
      <c r="P132" s="176">
        <v>0</v>
      </c>
      <c r="Q132" s="204"/>
      <c r="R132" s="204"/>
      <c r="S132" s="198"/>
      <c r="T132" s="173"/>
      <c r="W132" s="8"/>
    </row>
    <row r="133" spans="1:23" ht="18.95" customHeight="1" x14ac:dyDescent="0.25">
      <c r="A133" s="292">
        <v>42</v>
      </c>
      <c r="B133" s="293" t="s">
        <v>131</v>
      </c>
      <c r="C133" s="296"/>
      <c r="D133" s="141" t="s">
        <v>110</v>
      </c>
      <c r="E133" s="169">
        <v>60328.684000000001</v>
      </c>
      <c r="F133" s="169">
        <v>0</v>
      </c>
      <c r="G133" s="169">
        <v>0</v>
      </c>
      <c r="H133" s="169">
        <v>0</v>
      </c>
      <c r="I133" s="169">
        <v>0</v>
      </c>
      <c r="J133" s="169">
        <v>0</v>
      </c>
      <c r="K133" s="169">
        <v>28032.867999999999</v>
      </c>
      <c r="L133" s="169">
        <v>6032.8680000000004</v>
      </c>
      <c r="M133" s="169">
        <v>7000</v>
      </c>
      <c r="N133" s="169">
        <v>7500</v>
      </c>
      <c r="O133" s="169">
        <v>7500</v>
      </c>
      <c r="P133" s="169">
        <v>32295.815999999999</v>
      </c>
      <c r="Q133" s="169">
        <v>9500</v>
      </c>
      <c r="R133" s="169">
        <v>12447.188</v>
      </c>
      <c r="S133" s="169">
        <v>7348.6280000000006</v>
      </c>
      <c r="T133" s="170">
        <v>3000</v>
      </c>
      <c r="W133" s="8"/>
    </row>
    <row r="134" spans="1:23" ht="36.75" customHeight="1" x14ac:dyDescent="0.25">
      <c r="A134" s="284"/>
      <c r="B134" s="294"/>
      <c r="C134" s="289"/>
      <c r="D134" s="146" t="s">
        <v>92</v>
      </c>
      <c r="E134" s="146">
        <v>5773.8909999999996</v>
      </c>
      <c r="F134" s="171">
        <v>0</v>
      </c>
      <c r="G134" s="171"/>
      <c r="H134" s="171"/>
      <c r="I134" s="171"/>
      <c r="J134" s="171"/>
      <c r="K134" s="171">
        <v>5773.8909999999996</v>
      </c>
      <c r="L134" s="171">
        <v>5773.8909999999996</v>
      </c>
      <c r="M134" s="171"/>
      <c r="N134" s="171"/>
      <c r="O134" s="171"/>
      <c r="P134" s="171">
        <v>0</v>
      </c>
      <c r="Q134" s="171"/>
      <c r="R134" s="171"/>
      <c r="S134" s="171"/>
      <c r="T134" s="172"/>
      <c r="W134" s="8"/>
    </row>
    <row r="135" spans="1:23" ht="36.75" customHeight="1" x14ac:dyDescent="0.25">
      <c r="A135" s="284"/>
      <c r="B135" s="294"/>
      <c r="C135" s="289"/>
      <c r="D135" s="146" t="s">
        <v>111</v>
      </c>
      <c r="E135" s="146">
        <v>38050.264999999999</v>
      </c>
      <c r="F135" s="171">
        <v>0</v>
      </c>
      <c r="G135" s="171"/>
      <c r="H135" s="171"/>
      <c r="I135" s="171"/>
      <c r="J135" s="171"/>
      <c r="K135" s="171">
        <v>21201.636999999999</v>
      </c>
      <c r="L135" s="171"/>
      <c r="M135" s="171">
        <v>6201.6369999999997</v>
      </c>
      <c r="N135" s="171">
        <v>7500</v>
      </c>
      <c r="O135" s="171">
        <v>7500</v>
      </c>
      <c r="P135" s="171">
        <v>16848.628000000001</v>
      </c>
      <c r="Q135" s="171">
        <v>7500</v>
      </c>
      <c r="R135" s="171">
        <v>7000</v>
      </c>
      <c r="S135" s="171">
        <v>2348.6280000000002</v>
      </c>
      <c r="T135" s="172"/>
      <c r="W135" s="8"/>
    </row>
    <row r="136" spans="1:23" ht="18.95" customHeight="1" x14ac:dyDescent="0.25">
      <c r="A136" s="284"/>
      <c r="B136" s="294"/>
      <c r="C136" s="289"/>
      <c r="D136" s="146" t="s">
        <v>94</v>
      </c>
      <c r="E136" s="146">
        <v>0</v>
      </c>
      <c r="F136" s="171">
        <v>0</v>
      </c>
      <c r="G136" s="171"/>
      <c r="H136" s="171"/>
      <c r="I136" s="171"/>
      <c r="J136" s="171"/>
      <c r="K136" s="171">
        <v>0</v>
      </c>
      <c r="L136" s="171"/>
      <c r="M136" s="171"/>
      <c r="N136" s="171"/>
      <c r="O136" s="171"/>
      <c r="P136" s="171">
        <v>0</v>
      </c>
      <c r="Q136" s="171"/>
      <c r="R136" s="171"/>
      <c r="S136" s="171"/>
      <c r="T136" s="172"/>
      <c r="W136" s="8"/>
    </row>
    <row r="137" spans="1:23" ht="18.95" customHeight="1" thickBot="1" x14ac:dyDescent="0.3">
      <c r="A137" s="284"/>
      <c r="B137" s="294"/>
      <c r="C137" s="289"/>
      <c r="D137" s="146" t="s">
        <v>95</v>
      </c>
      <c r="E137" s="146">
        <v>16504.528000000002</v>
      </c>
      <c r="F137" s="171">
        <v>0</v>
      </c>
      <c r="G137" s="171"/>
      <c r="H137" s="171"/>
      <c r="I137" s="171"/>
      <c r="J137" s="171"/>
      <c r="K137" s="171">
        <v>1057.3400000000008</v>
      </c>
      <c r="L137" s="188">
        <v>258.97700000000077</v>
      </c>
      <c r="M137" s="171">
        <v>798.36300000000006</v>
      </c>
      <c r="N137" s="188"/>
      <c r="O137" s="188"/>
      <c r="P137" s="171">
        <v>15447.188</v>
      </c>
      <c r="Q137" s="171">
        <v>2000</v>
      </c>
      <c r="R137" s="171">
        <v>5447.1880000000001</v>
      </c>
      <c r="S137" s="171">
        <v>5000</v>
      </c>
      <c r="T137" s="172">
        <v>3000</v>
      </c>
      <c r="W137" s="8"/>
    </row>
    <row r="138" spans="1:23" ht="18.95" customHeight="1" thickBot="1" x14ac:dyDescent="0.3">
      <c r="A138" s="284"/>
      <c r="B138" s="294"/>
      <c r="C138" s="150" t="s">
        <v>112</v>
      </c>
      <c r="D138" s="146"/>
      <c r="E138" s="146">
        <v>6032.8680000000004</v>
      </c>
      <c r="F138" s="171">
        <v>0</v>
      </c>
      <c r="G138" s="171"/>
      <c r="H138" s="171"/>
      <c r="I138" s="171"/>
      <c r="J138" s="171"/>
      <c r="K138" s="194">
        <v>6032.8680000000004</v>
      </c>
      <c r="L138" s="173">
        <v>6032.8680000000004</v>
      </c>
      <c r="M138" s="211"/>
      <c r="N138" s="188"/>
      <c r="O138" s="188"/>
      <c r="P138" s="195">
        <v>0</v>
      </c>
      <c r="Q138" s="188"/>
      <c r="R138" s="188"/>
      <c r="S138" s="188"/>
      <c r="T138" s="202"/>
      <c r="W138" s="8"/>
    </row>
    <row r="139" spans="1:23" ht="18.95" customHeight="1" thickBot="1" x14ac:dyDescent="0.3">
      <c r="A139" s="284"/>
      <c r="B139" s="294"/>
      <c r="C139" s="150" t="s">
        <v>113</v>
      </c>
      <c r="D139" s="11"/>
      <c r="E139" s="146">
        <v>29648.824999999997</v>
      </c>
      <c r="F139" s="171">
        <v>0</v>
      </c>
      <c r="G139" s="171"/>
      <c r="H139" s="171"/>
      <c r="I139" s="171"/>
      <c r="J139" s="171"/>
      <c r="K139" s="171">
        <v>17201.636999999999</v>
      </c>
      <c r="L139" s="208"/>
      <c r="M139" s="173">
        <v>6201.6369999999997</v>
      </c>
      <c r="N139" s="173">
        <v>5500</v>
      </c>
      <c r="O139" s="196">
        <v>5500</v>
      </c>
      <c r="P139" s="209">
        <v>12447.188</v>
      </c>
      <c r="Q139" s="212">
        <v>2000</v>
      </c>
      <c r="R139" s="196">
        <v>5447.1880000000001</v>
      </c>
      <c r="S139" s="173">
        <v>5000</v>
      </c>
      <c r="T139" s="210"/>
      <c r="W139" s="8"/>
    </row>
    <row r="140" spans="1:23" ht="18.95" customHeight="1" thickBot="1" x14ac:dyDescent="0.3">
      <c r="A140" s="284"/>
      <c r="B140" s="294"/>
      <c r="C140" s="150" t="s">
        <v>114</v>
      </c>
      <c r="D140" s="11"/>
      <c r="E140" s="146">
        <v>24646.991000000002</v>
      </c>
      <c r="F140" s="171">
        <v>0</v>
      </c>
      <c r="G140" s="171"/>
      <c r="H140" s="171"/>
      <c r="I140" s="171"/>
      <c r="J140" s="171"/>
      <c r="K140" s="171">
        <v>4798.3630000000003</v>
      </c>
      <c r="L140" s="194"/>
      <c r="M140" s="173">
        <v>798.36300000000006</v>
      </c>
      <c r="N140" s="173">
        <v>2000</v>
      </c>
      <c r="O140" s="173">
        <v>2000</v>
      </c>
      <c r="P140" s="209">
        <v>19848.628000000001</v>
      </c>
      <c r="Q140" s="213">
        <v>7500</v>
      </c>
      <c r="R140" s="173">
        <v>7000</v>
      </c>
      <c r="S140" s="173">
        <v>2348.6280000000002</v>
      </c>
      <c r="T140" s="173">
        <v>3000</v>
      </c>
      <c r="W140" s="8"/>
    </row>
    <row r="141" spans="1:23" ht="18.95" customHeight="1" thickBot="1" x14ac:dyDescent="0.3">
      <c r="A141" s="285"/>
      <c r="B141" s="295"/>
      <c r="C141" s="151" t="s">
        <v>115</v>
      </c>
      <c r="D141" s="152"/>
      <c r="E141" s="175">
        <v>0</v>
      </c>
      <c r="F141" s="176">
        <v>0</v>
      </c>
      <c r="G141" s="176"/>
      <c r="H141" s="176"/>
      <c r="I141" s="176"/>
      <c r="J141" s="176"/>
      <c r="K141" s="176">
        <v>0</v>
      </c>
      <c r="L141" s="176"/>
      <c r="M141" s="204"/>
      <c r="N141" s="204"/>
      <c r="O141" s="204"/>
      <c r="P141" s="214">
        <v>0</v>
      </c>
      <c r="Q141" s="204"/>
      <c r="R141" s="204"/>
      <c r="S141" s="198"/>
      <c r="T141" s="173"/>
      <c r="W141" s="8"/>
    </row>
    <row r="142" spans="1:23" ht="18" customHeight="1" x14ac:dyDescent="0.25">
      <c r="A142" s="283">
        <v>43</v>
      </c>
      <c r="B142" s="286" t="s">
        <v>132</v>
      </c>
      <c r="C142" s="282"/>
      <c r="D142" s="205" t="s">
        <v>110</v>
      </c>
      <c r="E142" s="206">
        <v>24407.046999999999</v>
      </c>
      <c r="F142" s="206">
        <v>0</v>
      </c>
      <c r="G142" s="206">
        <v>0</v>
      </c>
      <c r="H142" s="206">
        <v>0</v>
      </c>
      <c r="I142" s="206">
        <v>0</v>
      </c>
      <c r="J142" s="206">
        <v>0</v>
      </c>
      <c r="K142" s="206">
        <v>12479.528</v>
      </c>
      <c r="L142" s="206">
        <v>2440.7049999999999</v>
      </c>
      <c r="M142" s="206">
        <v>3000</v>
      </c>
      <c r="N142" s="206">
        <v>4000</v>
      </c>
      <c r="O142" s="206">
        <v>3038.8230000000003</v>
      </c>
      <c r="P142" s="206">
        <v>11927.519</v>
      </c>
      <c r="Q142" s="206">
        <v>3293.953</v>
      </c>
      <c r="R142" s="206">
        <v>4705.6480000000001</v>
      </c>
      <c r="S142" s="206">
        <v>1411.694</v>
      </c>
      <c r="T142" s="207">
        <v>2516.2240000000002</v>
      </c>
      <c r="W142" s="8"/>
    </row>
    <row r="143" spans="1:23" ht="45.75" customHeight="1" x14ac:dyDescent="0.25">
      <c r="A143" s="284"/>
      <c r="B143" s="287"/>
      <c r="C143" s="289"/>
      <c r="D143" s="146" t="s">
        <v>92</v>
      </c>
      <c r="E143" s="146">
        <v>2372.395</v>
      </c>
      <c r="F143" s="171">
        <v>0</v>
      </c>
      <c r="G143" s="171"/>
      <c r="H143" s="171"/>
      <c r="I143" s="171"/>
      <c r="J143" s="171"/>
      <c r="K143" s="171">
        <v>2372.395</v>
      </c>
      <c r="L143" s="171">
        <v>2372.395</v>
      </c>
      <c r="M143" s="171"/>
      <c r="N143" s="171"/>
      <c r="O143" s="171"/>
      <c r="P143" s="171">
        <v>0</v>
      </c>
      <c r="Q143" s="171"/>
      <c r="R143" s="171"/>
      <c r="S143" s="171"/>
      <c r="T143" s="172"/>
      <c r="W143" s="8"/>
    </row>
    <row r="144" spans="1:23" ht="33.75" customHeight="1" x14ac:dyDescent="0.25">
      <c r="A144" s="284"/>
      <c r="B144" s="287"/>
      <c r="C144" s="289"/>
      <c r="D144" s="146" t="s">
        <v>111</v>
      </c>
      <c r="E144" s="146">
        <v>9411.2950000000001</v>
      </c>
      <c r="F144" s="171">
        <v>0</v>
      </c>
      <c r="G144" s="171"/>
      <c r="H144" s="171"/>
      <c r="I144" s="171"/>
      <c r="J144" s="171"/>
      <c r="K144" s="171">
        <v>0</v>
      </c>
      <c r="L144" s="171"/>
      <c r="M144" s="171"/>
      <c r="N144" s="171"/>
      <c r="O144" s="171"/>
      <c r="P144" s="171">
        <v>9411.2950000000001</v>
      </c>
      <c r="Q144" s="171">
        <v>3293.953</v>
      </c>
      <c r="R144" s="171">
        <v>4705.6480000000001</v>
      </c>
      <c r="S144" s="171">
        <v>1411.694</v>
      </c>
      <c r="T144" s="172"/>
      <c r="W144" s="8"/>
    </row>
    <row r="145" spans="1:23" ht="18" customHeight="1" x14ac:dyDescent="0.25">
      <c r="A145" s="284"/>
      <c r="B145" s="287"/>
      <c r="C145" s="289"/>
      <c r="D145" s="146" t="s">
        <v>94</v>
      </c>
      <c r="E145" s="146">
        <v>12623.357</v>
      </c>
      <c r="F145" s="171">
        <v>0</v>
      </c>
      <c r="G145" s="171"/>
      <c r="H145" s="171"/>
      <c r="I145" s="171"/>
      <c r="J145" s="171"/>
      <c r="K145" s="171">
        <v>10107.133</v>
      </c>
      <c r="L145" s="171">
        <v>68.309999999999945</v>
      </c>
      <c r="M145" s="171">
        <v>3000</v>
      </c>
      <c r="N145" s="171">
        <v>4000</v>
      </c>
      <c r="O145" s="171">
        <v>3038.8230000000003</v>
      </c>
      <c r="P145" s="171">
        <v>2516.2240000000002</v>
      </c>
      <c r="Q145" s="171"/>
      <c r="R145" s="171"/>
      <c r="S145" s="171"/>
      <c r="T145" s="172">
        <v>2516.2240000000002</v>
      </c>
      <c r="W145" s="8"/>
    </row>
    <row r="146" spans="1:23" ht="18" customHeight="1" thickBot="1" x14ac:dyDescent="0.3">
      <c r="A146" s="284"/>
      <c r="B146" s="287"/>
      <c r="C146" s="289"/>
      <c r="D146" s="146" t="s">
        <v>95</v>
      </c>
      <c r="E146" s="146">
        <v>0</v>
      </c>
      <c r="F146" s="171">
        <v>0</v>
      </c>
      <c r="G146" s="171"/>
      <c r="H146" s="171"/>
      <c r="I146" s="171"/>
      <c r="J146" s="171"/>
      <c r="K146" s="171">
        <v>0</v>
      </c>
      <c r="L146" s="188"/>
      <c r="M146" s="171"/>
      <c r="N146" s="171"/>
      <c r="O146" s="171"/>
      <c r="P146" s="171">
        <v>0</v>
      </c>
      <c r="Q146" s="171"/>
      <c r="R146" s="171"/>
      <c r="S146" s="171"/>
      <c r="T146" s="172"/>
      <c r="W146" s="8"/>
    </row>
    <row r="147" spans="1:23" ht="18" customHeight="1" thickBot="1" x14ac:dyDescent="0.3">
      <c r="A147" s="284"/>
      <c r="B147" s="287"/>
      <c r="C147" s="150" t="s">
        <v>112</v>
      </c>
      <c r="D147" s="146"/>
      <c r="E147" s="146">
        <v>2440.7049999999999</v>
      </c>
      <c r="F147" s="171">
        <v>0</v>
      </c>
      <c r="G147" s="171"/>
      <c r="H147" s="171"/>
      <c r="I147" s="171"/>
      <c r="J147" s="171"/>
      <c r="K147" s="194">
        <v>2440.7049999999999</v>
      </c>
      <c r="L147" s="173">
        <v>2440.7049999999999</v>
      </c>
      <c r="M147" s="197"/>
      <c r="N147" s="188"/>
      <c r="O147" s="188"/>
      <c r="P147" s="171">
        <v>0</v>
      </c>
      <c r="Q147" s="188"/>
      <c r="R147" s="171"/>
      <c r="S147" s="171"/>
      <c r="T147" s="172"/>
      <c r="W147" s="8"/>
    </row>
    <row r="148" spans="1:23" ht="18" customHeight="1" thickBot="1" x14ac:dyDescent="0.3">
      <c r="A148" s="284"/>
      <c r="B148" s="287"/>
      <c r="C148" s="150" t="s">
        <v>113</v>
      </c>
      <c r="D148" s="11"/>
      <c r="E148" s="146">
        <v>11293.953</v>
      </c>
      <c r="F148" s="171">
        <v>0</v>
      </c>
      <c r="G148" s="171"/>
      <c r="H148" s="171"/>
      <c r="I148" s="171"/>
      <c r="J148" s="171"/>
      <c r="K148" s="171">
        <v>8000</v>
      </c>
      <c r="L148" s="208"/>
      <c r="M148" s="213">
        <v>3000</v>
      </c>
      <c r="N148" s="196">
        <v>3000</v>
      </c>
      <c r="O148" s="196">
        <v>2000</v>
      </c>
      <c r="P148" s="209">
        <v>3293.953</v>
      </c>
      <c r="Q148" s="173">
        <v>3293.953</v>
      </c>
      <c r="R148" s="197"/>
      <c r="S148" s="188"/>
      <c r="T148" s="202"/>
      <c r="W148" s="8"/>
    </row>
    <row r="149" spans="1:23" ht="18" customHeight="1" thickBot="1" x14ac:dyDescent="0.3">
      <c r="A149" s="284"/>
      <c r="B149" s="287"/>
      <c r="C149" s="150" t="s">
        <v>114</v>
      </c>
      <c r="D149" s="11"/>
      <c r="E149" s="146">
        <v>10672.389000000001</v>
      </c>
      <c r="F149" s="171">
        <v>0</v>
      </c>
      <c r="G149" s="171"/>
      <c r="H149" s="171"/>
      <c r="I149" s="171"/>
      <c r="J149" s="171"/>
      <c r="K149" s="171">
        <v>2038.8230000000001</v>
      </c>
      <c r="L149" s="171"/>
      <c r="M149" s="208"/>
      <c r="N149" s="173">
        <v>1000</v>
      </c>
      <c r="O149" s="173">
        <v>1038.8230000000001</v>
      </c>
      <c r="P149" s="209">
        <v>8633.5660000000007</v>
      </c>
      <c r="Q149" s="203"/>
      <c r="R149" s="213">
        <v>4705.6480000000001</v>
      </c>
      <c r="S149" s="173">
        <v>1411.694</v>
      </c>
      <c r="T149" s="173">
        <v>2516.2240000000002</v>
      </c>
      <c r="W149" s="8"/>
    </row>
    <row r="150" spans="1:23" ht="18" customHeight="1" thickBot="1" x14ac:dyDescent="0.3">
      <c r="A150" s="285"/>
      <c r="B150" s="288"/>
      <c r="C150" s="151" t="s">
        <v>115</v>
      </c>
      <c r="D150" s="152"/>
      <c r="E150" s="175">
        <v>0</v>
      </c>
      <c r="F150" s="176">
        <v>0</v>
      </c>
      <c r="G150" s="176"/>
      <c r="H150" s="176"/>
      <c r="I150" s="176"/>
      <c r="J150" s="176"/>
      <c r="K150" s="176">
        <v>0</v>
      </c>
      <c r="L150" s="176"/>
      <c r="M150" s="176"/>
      <c r="N150" s="204"/>
      <c r="O150" s="204"/>
      <c r="P150" s="176">
        <v>0</v>
      </c>
      <c r="Q150" s="204"/>
      <c r="R150" s="204"/>
      <c r="S150" s="198"/>
      <c r="T150" s="173"/>
      <c r="W150" s="8"/>
    </row>
    <row r="151" spans="1:23" ht="18" customHeight="1" x14ac:dyDescent="0.25">
      <c r="A151" s="283">
        <v>44</v>
      </c>
      <c r="B151" s="286" t="s">
        <v>133</v>
      </c>
      <c r="C151" s="282"/>
      <c r="D151" s="205" t="s">
        <v>110</v>
      </c>
      <c r="E151" s="206">
        <v>6313.0950000000003</v>
      </c>
      <c r="F151" s="206">
        <v>0</v>
      </c>
      <c r="G151" s="206">
        <v>0</v>
      </c>
      <c r="H151" s="206">
        <v>0</v>
      </c>
      <c r="I151" s="206">
        <v>0</v>
      </c>
      <c r="J151" s="206">
        <v>0</v>
      </c>
      <c r="K151" s="206">
        <v>0</v>
      </c>
      <c r="L151" s="206">
        <v>0</v>
      </c>
      <c r="M151" s="206">
        <v>0</v>
      </c>
      <c r="N151" s="206">
        <v>0</v>
      </c>
      <c r="O151" s="206">
        <v>0</v>
      </c>
      <c r="P151" s="206">
        <v>6313.0950000000003</v>
      </c>
      <c r="Q151" s="206">
        <v>1834.2650000000001</v>
      </c>
      <c r="R151" s="206">
        <v>1500</v>
      </c>
      <c r="S151" s="206">
        <v>1500</v>
      </c>
      <c r="T151" s="207">
        <v>1478.83</v>
      </c>
      <c r="W151" s="8"/>
    </row>
    <row r="152" spans="1:23" ht="39.75" customHeight="1" x14ac:dyDescent="0.25">
      <c r="A152" s="284"/>
      <c r="B152" s="287"/>
      <c r="C152" s="289"/>
      <c r="D152" s="146" t="s">
        <v>92</v>
      </c>
      <c r="E152" s="146">
        <v>1834.2650000000001</v>
      </c>
      <c r="F152" s="171">
        <v>0</v>
      </c>
      <c r="G152" s="171"/>
      <c r="H152" s="171"/>
      <c r="I152" s="171"/>
      <c r="J152" s="171"/>
      <c r="K152" s="171">
        <v>0</v>
      </c>
      <c r="L152" s="171"/>
      <c r="M152" s="171"/>
      <c r="N152" s="171"/>
      <c r="O152" s="171"/>
      <c r="P152" s="171">
        <v>1834.2650000000001</v>
      </c>
      <c r="Q152" s="171">
        <v>1834.2650000000001</v>
      </c>
      <c r="R152" s="171"/>
      <c r="S152" s="171"/>
      <c r="T152" s="172"/>
      <c r="W152" s="8"/>
    </row>
    <row r="153" spans="1:23" ht="25.5" customHeight="1" x14ac:dyDescent="0.25">
      <c r="A153" s="284"/>
      <c r="B153" s="287"/>
      <c r="C153" s="289"/>
      <c r="D153" s="146" t="s">
        <v>111</v>
      </c>
      <c r="E153" s="146">
        <v>0</v>
      </c>
      <c r="F153" s="171">
        <v>0</v>
      </c>
      <c r="G153" s="171"/>
      <c r="H153" s="171"/>
      <c r="I153" s="171"/>
      <c r="J153" s="171"/>
      <c r="K153" s="171">
        <v>0</v>
      </c>
      <c r="L153" s="171"/>
      <c r="M153" s="171"/>
      <c r="N153" s="171"/>
      <c r="O153" s="171"/>
      <c r="P153" s="171">
        <v>0</v>
      </c>
      <c r="Q153" s="171"/>
      <c r="R153" s="171"/>
      <c r="S153" s="171"/>
      <c r="T153" s="172"/>
      <c r="W153" s="8"/>
    </row>
    <row r="154" spans="1:23" ht="18" customHeight="1" x14ac:dyDescent="0.25">
      <c r="A154" s="284"/>
      <c r="B154" s="287"/>
      <c r="C154" s="289"/>
      <c r="D154" s="146" t="s">
        <v>94</v>
      </c>
      <c r="E154" s="146">
        <v>4478.83</v>
      </c>
      <c r="F154" s="171">
        <v>0</v>
      </c>
      <c r="G154" s="171"/>
      <c r="H154" s="171"/>
      <c r="I154" s="171"/>
      <c r="J154" s="171"/>
      <c r="K154" s="171">
        <v>0</v>
      </c>
      <c r="L154" s="171"/>
      <c r="M154" s="171"/>
      <c r="N154" s="171"/>
      <c r="O154" s="171"/>
      <c r="P154" s="171">
        <v>4478.83</v>
      </c>
      <c r="Q154" s="171"/>
      <c r="R154" s="171">
        <v>1500</v>
      </c>
      <c r="S154" s="171">
        <v>1500</v>
      </c>
      <c r="T154" s="172">
        <v>1478.83</v>
      </c>
      <c r="W154" s="8"/>
    </row>
    <row r="155" spans="1:23" ht="18" customHeight="1" thickBot="1" x14ac:dyDescent="0.3">
      <c r="A155" s="284"/>
      <c r="B155" s="287"/>
      <c r="C155" s="289"/>
      <c r="D155" s="146" t="s">
        <v>95</v>
      </c>
      <c r="E155" s="146">
        <v>0</v>
      </c>
      <c r="F155" s="171">
        <v>0</v>
      </c>
      <c r="G155" s="171"/>
      <c r="H155" s="171"/>
      <c r="I155" s="171"/>
      <c r="J155" s="171"/>
      <c r="K155" s="171">
        <v>0</v>
      </c>
      <c r="L155" s="171"/>
      <c r="M155" s="171"/>
      <c r="N155" s="171"/>
      <c r="O155" s="171"/>
      <c r="P155" s="171">
        <v>0</v>
      </c>
      <c r="Q155" s="188"/>
      <c r="R155" s="188"/>
      <c r="S155" s="188"/>
      <c r="T155" s="202"/>
      <c r="W155" s="8"/>
    </row>
    <row r="156" spans="1:23" ht="18" customHeight="1" thickBot="1" x14ac:dyDescent="0.3">
      <c r="A156" s="284"/>
      <c r="B156" s="287"/>
      <c r="C156" s="150" t="s">
        <v>112</v>
      </c>
      <c r="D156" s="146"/>
      <c r="E156" s="146">
        <v>6313.0950000000003</v>
      </c>
      <c r="F156" s="171">
        <v>0</v>
      </c>
      <c r="G156" s="171"/>
      <c r="H156" s="171"/>
      <c r="I156" s="171"/>
      <c r="J156" s="171"/>
      <c r="K156" s="171">
        <v>0</v>
      </c>
      <c r="L156" s="171"/>
      <c r="M156" s="171"/>
      <c r="N156" s="171"/>
      <c r="O156" s="171"/>
      <c r="P156" s="194">
        <v>6313.0950000000003</v>
      </c>
      <c r="Q156" s="173">
        <v>1834.2650000000001</v>
      </c>
      <c r="R156" s="173">
        <v>1500</v>
      </c>
      <c r="S156" s="173">
        <v>1500</v>
      </c>
      <c r="T156" s="215">
        <v>1478.83</v>
      </c>
      <c r="W156" s="8"/>
    </row>
    <row r="157" spans="1:23" ht="18" customHeight="1" x14ac:dyDescent="0.25">
      <c r="A157" s="284"/>
      <c r="B157" s="287"/>
      <c r="C157" s="150" t="s">
        <v>113</v>
      </c>
      <c r="D157" s="11"/>
      <c r="E157" s="146">
        <v>0</v>
      </c>
      <c r="F157" s="171">
        <v>0</v>
      </c>
      <c r="G157" s="171"/>
      <c r="H157" s="171"/>
      <c r="I157" s="171"/>
      <c r="J157" s="171"/>
      <c r="K157" s="171">
        <v>0</v>
      </c>
      <c r="L157" s="171"/>
      <c r="M157" s="171"/>
      <c r="N157" s="171"/>
      <c r="O157" s="171"/>
      <c r="P157" s="171">
        <v>0</v>
      </c>
      <c r="Q157" s="181"/>
      <c r="R157" s="181"/>
      <c r="S157" s="181"/>
      <c r="T157" s="182"/>
      <c r="W157" s="8"/>
    </row>
    <row r="158" spans="1:23" ht="18" customHeight="1" x14ac:dyDescent="0.25">
      <c r="A158" s="284"/>
      <c r="B158" s="287"/>
      <c r="C158" s="150" t="s">
        <v>114</v>
      </c>
      <c r="D158" s="11"/>
      <c r="E158" s="146">
        <v>0</v>
      </c>
      <c r="F158" s="171">
        <v>0</v>
      </c>
      <c r="G158" s="171"/>
      <c r="H158" s="171"/>
      <c r="I158" s="171"/>
      <c r="J158" s="171"/>
      <c r="K158" s="171">
        <v>0</v>
      </c>
      <c r="L158" s="171"/>
      <c r="M158" s="171"/>
      <c r="N158" s="171"/>
      <c r="O158" s="171"/>
      <c r="P158" s="171">
        <v>0</v>
      </c>
      <c r="Q158" s="171"/>
      <c r="R158" s="171"/>
      <c r="S158" s="171"/>
      <c r="T158" s="172"/>
      <c r="W158" s="8"/>
    </row>
    <row r="159" spans="1:23" ht="18" customHeight="1" thickBot="1" x14ac:dyDescent="0.3">
      <c r="A159" s="285"/>
      <c r="B159" s="288"/>
      <c r="C159" s="151" t="s">
        <v>115</v>
      </c>
      <c r="D159" s="152"/>
      <c r="E159" s="175">
        <v>0</v>
      </c>
      <c r="F159" s="176">
        <v>0</v>
      </c>
      <c r="G159" s="176"/>
      <c r="H159" s="176"/>
      <c r="I159" s="176"/>
      <c r="J159" s="176"/>
      <c r="K159" s="176">
        <v>0</v>
      </c>
      <c r="L159" s="176"/>
      <c r="M159" s="176"/>
      <c r="N159" s="176"/>
      <c r="O159" s="176"/>
      <c r="P159" s="176">
        <v>0</v>
      </c>
      <c r="Q159" s="176"/>
      <c r="R159" s="176"/>
      <c r="S159" s="176"/>
      <c r="T159" s="178"/>
      <c r="W159" s="8"/>
    </row>
    <row r="160" spans="1:23" ht="18" customHeight="1" x14ac:dyDescent="0.25">
      <c r="A160" s="283">
        <v>45</v>
      </c>
      <c r="B160" s="286" t="s">
        <v>134</v>
      </c>
      <c r="C160" s="282"/>
      <c r="D160" s="205" t="s">
        <v>110</v>
      </c>
      <c r="E160" s="206">
        <v>37603.932000000001</v>
      </c>
      <c r="F160" s="206">
        <v>0</v>
      </c>
      <c r="G160" s="206">
        <v>0</v>
      </c>
      <c r="H160" s="206">
        <v>0</v>
      </c>
      <c r="I160" s="206">
        <v>0</v>
      </c>
      <c r="J160" s="206">
        <v>0</v>
      </c>
      <c r="K160" s="206">
        <v>0</v>
      </c>
      <c r="L160" s="206">
        <v>0</v>
      </c>
      <c r="M160" s="206">
        <v>0</v>
      </c>
      <c r="N160" s="206">
        <v>0</v>
      </c>
      <c r="O160" s="206">
        <v>0</v>
      </c>
      <c r="P160" s="206">
        <v>37603.931999999993</v>
      </c>
      <c r="Q160" s="206">
        <v>7907.8819999999996</v>
      </c>
      <c r="R160" s="206">
        <v>10955.036</v>
      </c>
      <c r="S160" s="206">
        <v>9500</v>
      </c>
      <c r="T160" s="207">
        <v>9241.0139999999992</v>
      </c>
      <c r="W160" s="8"/>
    </row>
    <row r="161" spans="1:23" ht="42" customHeight="1" x14ac:dyDescent="0.25">
      <c r="A161" s="284"/>
      <c r="B161" s="287"/>
      <c r="C161" s="289"/>
      <c r="D161" s="146" t="s">
        <v>92</v>
      </c>
      <c r="E161" s="146">
        <v>2407.8820000000001</v>
      </c>
      <c r="F161" s="171">
        <v>0</v>
      </c>
      <c r="G161" s="171"/>
      <c r="H161" s="171"/>
      <c r="I161" s="171"/>
      <c r="J161" s="171"/>
      <c r="K161" s="171">
        <v>0</v>
      </c>
      <c r="L161" s="171"/>
      <c r="M161" s="171"/>
      <c r="N161" s="171"/>
      <c r="O161" s="171"/>
      <c r="P161" s="171">
        <v>2407.8820000000001</v>
      </c>
      <c r="Q161" s="171">
        <v>2407.8820000000001</v>
      </c>
      <c r="R161" s="171"/>
      <c r="S161" s="171"/>
      <c r="T161" s="172"/>
      <c r="W161" s="8"/>
    </row>
    <row r="162" spans="1:23" ht="24" customHeight="1" x14ac:dyDescent="0.25">
      <c r="A162" s="284"/>
      <c r="B162" s="287"/>
      <c r="C162" s="289"/>
      <c r="D162" s="146" t="s">
        <v>111</v>
      </c>
      <c r="E162" s="146">
        <v>0</v>
      </c>
      <c r="F162" s="171">
        <v>0</v>
      </c>
      <c r="G162" s="171"/>
      <c r="H162" s="171"/>
      <c r="I162" s="171"/>
      <c r="J162" s="171"/>
      <c r="K162" s="171">
        <v>0</v>
      </c>
      <c r="L162" s="171"/>
      <c r="M162" s="171"/>
      <c r="N162" s="171"/>
      <c r="O162" s="171"/>
      <c r="P162" s="171">
        <v>0</v>
      </c>
      <c r="Q162" s="171"/>
      <c r="R162" s="171"/>
      <c r="S162" s="171"/>
      <c r="T162" s="172"/>
      <c r="W162" s="8"/>
    </row>
    <row r="163" spans="1:23" ht="18" customHeight="1" x14ac:dyDescent="0.25">
      <c r="A163" s="284"/>
      <c r="B163" s="287"/>
      <c r="C163" s="289"/>
      <c r="D163" s="146" t="s">
        <v>94</v>
      </c>
      <c r="E163" s="146">
        <v>1455.0360000000001</v>
      </c>
      <c r="F163" s="171">
        <v>0</v>
      </c>
      <c r="G163" s="171"/>
      <c r="H163" s="171"/>
      <c r="I163" s="171"/>
      <c r="J163" s="171"/>
      <c r="K163" s="171">
        <v>0</v>
      </c>
      <c r="L163" s="171"/>
      <c r="M163" s="171"/>
      <c r="N163" s="171"/>
      <c r="O163" s="171"/>
      <c r="P163" s="171">
        <v>1455.0360000000001</v>
      </c>
      <c r="Q163" s="171"/>
      <c r="R163" s="171">
        <v>1455.0360000000001</v>
      </c>
      <c r="S163" s="171"/>
      <c r="T163" s="172"/>
      <c r="W163" s="8"/>
    </row>
    <row r="164" spans="1:23" ht="18" customHeight="1" thickBot="1" x14ac:dyDescent="0.3">
      <c r="A164" s="284"/>
      <c r="B164" s="287"/>
      <c r="C164" s="289"/>
      <c r="D164" s="146" t="s">
        <v>95</v>
      </c>
      <c r="E164" s="146">
        <v>33741.013999999996</v>
      </c>
      <c r="F164" s="171">
        <v>0</v>
      </c>
      <c r="G164" s="171"/>
      <c r="H164" s="171"/>
      <c r="I164" s="171"/>
      <c r="J164" s="171"/>
      <c r="K164" s="171">
        <v>0</v>
      </c>
      <c r="L164" s="171"/>
      <c r="M164" s="171"/>
      <c r="N164" s="171"/>
      <c r="O164" s="171"/>
      <c r="P164" s="171">
        <v>33741.013999999996</v>
      </c>
      <c r="Q164" s="188">
        <v>5500</v>
      </c>
      <c r="R164" s="188">
        <v>9500</v>
      </c>
      <c r="S164" s="188">
        <v>9500</v>
      </c>
      <c r="T164" s="202">
        <v>9241.0139999999992</v>
      </c>
      <c r="W164" s="8"/>
    </row>
    <row r="165" spans="1:23" ht="18" customHeight="1" thickBot="1" x14ac:dyDescent="0.3">
      <c r="A165" s="284"/>
      <c r="B165" s="287"/>
      <c r="C165" s="150" t="s">
        <v>112</v>
      </c>
      <c r="D165" s="146"/>
      <c r="E165" s="146">
        <v>37603.932000000001</v>
      </c>
      <c r="F165" s="171">
        <v>0</v>
      </c>
      <c r="G165" s="171"/>
      <c r="H165" s="171"/>
      <c r="I165" s="171"/>
      <c r="J165" s="171"/>
      <c r="K165" s="171">
        <v>0</v>
      </c>
      <c r="L165" s="171"/>
      <c r="M165" s="171"/>
      <c r="N165" s="171"/>
      <c r="O165" s="171"/>
      <c r="P165" s="194">
        <v>37603.932000000001</v>
      </c>
      <c r="Q165" s="213">
        <v>7907.8819999999996</v>
      </c>
      <c r="R165" s="173">
        <v>10955.036</v>
      </c>
      <c r="S165" s="173">
        <v>9500</v>
      </c>
      <c r="T165" s="215">
        <v>9241.0139999999992</v>
      </c>
      <c r="W165" s="8"/>
    </row>
    <row r="166" spans="1:23" ht="18" customHeight="1" x14ac:dyDescent="0.25">
      <c r="A166" s="284"/>
      <c r="B166" s="287"/>
      <c r="C166" s="150" t="s">
        <v>113</v>
      </c>
      <c r="D166" s="11"/>
      <c r="E166" s="146">
        <v>0</v>
      </c>
      <c r="F166" s="171">
        <v>0</v>
      </c>
      <c r="G166" s="171"/>
      <c r="H166" s="171"/>
      <c r="I166" s="171"/>
      <c r="J166" s="171"/>
      <c r="K166" s="171">
        <v>0</v>
      </c>
      <c r="L166" s="171"/>
      <c r="M166" s="171"/>
      <c r="N166" s="171"/>
      <c r="O166" s="171"/>
      <c r="P166" s="171">
        <v>0</v>
      </c>
      <c r="Q166" s="181"/>
      <c r="R166" s="181"/>
      <c r="S166" s="181"/>
      <c r="T166" s="182"/>
      <c r="W166" s="8"/>
    </row>
    <row r="167" spans="1:23" ht="18" customHeight="1" x14ac:dyDescent="0.25">
      <c r="A167" s="284"/>
      <c r="B167" s="287"/>
      <c r="C167" s="150" t="s">
        <v>114</v>
      </c>
      <c r="D167" s="11"/>
      <c r="E167" s="146">
        <v>0</v>
      </c>
      <c r="F167" s="171">
        <v>0</v>
      </c>
      <c r="G167" s="171"/>
      <c r="H167" s="171"/>
      <c r="I167" s="171"/>
      <c r="J167" s="171"/>
      <c r="K167" s="171">
        <v>0</v>
      </c>
      <c r="L167" s="171"/>
      <c r="M167" s="171"/>
      <c r="N167" s="171"/>
      <c r="O167" s="171"/>
      <c r="P167" s="171">
        <v>0</v>
      </c>
      <c r="Q167" s="171"/>
      <c r="R167" s="171"/>
      <c r="S167" s="171"/>
      <c r="T167" s="172"/>
      <c r="W167" s="8"/>
    </row>
    <row r="168" spans="1:23" ht="18" customHeight="1" thickBot="1" x14ac:dyDescent="0.3">
      <c r="A168" s="285"/>
      <c r="B168" s="288"/>
      <c r="C168" s="151" t="s">
        <v>115</v>
      </c>
      <c r="D168" s="152"/>
      <c r="E168" s="175">
        <v>0</v>
      </c>
      <c r="F168" s="176">
        <v>0</v>
      </c>
      <c r="G168" s="176"/>
      <c r="H168" s="176"/>
      <c r="I168" s="176"/>
      <c r="J168" s="176"/>
      <c r="K168" s="176">
        <v>0</v>
      </c>
      <c r="L168" s="176"/>
      <c r="M168" s="176"/>
      <c r="N168" s="176"/>
      <c r="O168" s="176"/>
      <c r="P168" s="176">
        <v>0</v>
      </c>
      <c r="Q168" s="176"/>
      <c r="R168" s="176"/>
      <c r="S168" s="176"/>
      <c r="T168" s="178"/>
      <c r="W168" s="8"/>
    </row>
    <row r="169" spans="1:23" ht="18" customHeight="1" x14ac:dyDescent="0.25">
      <c r="A169" s="283">
        <v>51</v>
      </c>
      <c r="B169" s="286" t="s">
        <v>135</v>
      </c>
      <c r="C169" s="282"/>
      <c r="D169" s="205" t="s">
        <v>110</v>
      </c>
      <c r="E169" s="206">
        <v>5.7229999999999999</v>
      </c>
      <c r="F169" s="206">
        <v>0</v>
      </c>
      <c r="G169" s="206">
        <v>0</v>
      </c>
      <c r="H169" s="206">
        <v>0</v>
      </c>
      <c r="I169" s="206">
        <v>0</v>
      </c>
      <c r="J169" s="206">
        <v>0</v>
      </c>
      <c r="K169" s="206">
        <v>0</v>
      </c>
      <c r="L169" s="206">
        <v>0</v>
      </c>
      <c r="M169" s="206">
        <v>0</v>
      </c>
      <c r="N169" s="206">
        <v>0</v>
      </c>
      <c r="O169" s="206">
        <v>0</v>
      </c>
      <c r="P169" s="206">
        <v>5.7229999999999999</v>
      </c>
      <c r="Q169" s="206">
        <v>1</v>
      </c>
      <c r="R169" s="206">
        <v>2.5</v>
      </c>
      <c r="S169" s="206">
        <v>2.2229999999999999</v>
      </c>
      <c r="T169" s="207">
        <v>0</v>
      </c>
      <c r="W169" s="8"/>
    </row>
    <row r="170" spans="1:23" ht="43.5" customHeight="1" x14ac:dyDescent="0.25">
      <c r="A170" s="284"/>
      <c r="B170" s="287"/>
      <c r="C170" s="289"/>
      <c r="D170" s="146" t="s">
        <v>92</v>
      </c>
      <c r="E170" s="146">
        <v>0</v>
      </c>
      <c r="F170" s="171">
        <v>0</v>
      </c>
      <c r="G170" s="171"/>
      <c r="H170" s="171"/>
      <c r="I170" s="171"/>
      <c r="J170" s="171"/>
      <c r="K170" s="171">
        <v>0</v>
      </c>
      <c r="L170" s="171"/>
      <c r="M170" s="171"/>
      <c r="N170" s="171"/>
      <c r="O170" s="171"/>
      <c r="P170" s="171">
        <v>0</v>
      </c>
      <c r="Q170" s="171"/>
      <c r="R170" s="171"/>
      <c r="S170" s="171"/>
      <c r="T170" s="172"/>
      <c r="W170" s="8"/>
    </row>
    <row r="171" spans="1:23" ht="30.75" customHeight="1" x14ac:dyDescent="0.25">
      <c r="A171" s="284"/>
      <c r="B171" s="287"/>
      <c r="C171" s="289"/>
      <c r="D171" s="146" t="s">
        <v>111</v>
      </c>
      <c r="E171" s="146">
        <v>5.7229999999999999</v>
      </c>
      <c r="F171" s="171">
        <v>0</v>
      </c>
      <c r="G171" s="171"/>
      <c r="H171" s="171"/>
      <c r="I171" s="171"/>
      <c r="J171" s="171"/>
      <c r="K171" s="171">
        <v>0</v>
      </c>
      <c r="L171" s="171"/>
      <c r="M171" s="171"/>
      <c r="N171" s="171"/>
      <c r="O171" s="171"/>
      <c r="P171" s="171">
        <v>5.7229999999999999</v>
      </c>
      <c r="Q171" s="171">
        <v>1</v>
      </c>
      <c r="R171" s="171">
        <v>2.5</v>
      </c>
      <c r="S171" s="171">
        <v>2.2229999999999999</v>
      </c>
      <c r="T171" s="172"/>
      <c r="W171" s="8"/>
    </row>
    <row r="172" spans="1:23" ht="18" customHeight="1" x14ac:dyDescent="0.25">
      <c r="A172" s="284"/>
      <c r="B172" s="287"/>
      <c r="C172" s="289"/>
      <c r="D172" s="146" t="s">
        <v>94</v>
      </c>
      <c r="E172" s="146">
        <v>0</v>
      </c>
      <c r="F172" s="171">
        <v>0</v>
      </c>
      <c r="G172" s="171"/>
      <c r="H172" s="171"/>
      <c r="I172" s="171"/>
      <c r="J172" s="171"/>
      <c r="K172" s="171">
        <v>0</v>
      </c>
      <c r="L172" s="171"/>
      <c r="M172" s="171"/>
      <c r="N172" s="171"/>
      <c r="O172" s="171"/>
      <c r="P172" s="171">
        <v>0</v>
      </c>
      <c r="Q172" s="171"/>
      <c r="R172" s="171"/>
      <c r="S172" s="171"/>
      <c r="T172" s="172"/>
      <c r="V172" s="9"/>
      <c r="W172" s="8"/>
    </row>
    <row r="173" spans="1:23" ht="18" customHeight="1" thickBot="1" x14ac:dyDescent="0.3">
      <c r="A173" s="284"/>
      <c r="B173" s="287"/>
      <c r="C173" s="289"/>
      <c r="D173" s="146" t="s">
        <v>95</v>
      </c>
      <c r="E173" s="146">
        <v>0</v>
      </c>
      <c r="F173" s="171">
        <v>0</v>
      </c>
      <c r="G173" s="171"/>
      <c r="H173" s="171"/>
      <c r="I173" s="171"/>
      <c r="J173" s="171"/>
      <c r="K173" s="171">
        <v>0</v>
      </c>
      <c r="L173" s="171"/>
      <c r="M173" s="171"/>
      <c r="N173" s="171"/>
      <c r="O173" s="171"/>
      <c r="P173" s="171">
        <v>0</v>
      </c>
      <c r="Q173" s="188"/>
      <c r="R173" s="171"/>
      <c r="S173" s="171"/>
      <c r="T173" s="172"/>
      <c r="W173" s="8"/>
    </row>
    <row r="174" spans="1:23" ht="18" customHeight="1" thickBot="1" x14ac:dyDescent="0.3">
      <c r="A174" s="284"/>
      <c r="B174" s="287"/>
      <c r="C174" s="150" t="s">
        <v>112</v>
      </c>
      <c r="D174" s="146"/>
      <c r="E174" s="146">
        <v>1</v>
      </c>
      <c r="F174" s="171">
        <v>0</v>
      </c>
      <c r="G174" s="171"/>
      <c r="H174" s="171"/>
      <c r="I174" s="171"/>
      <c r="J174" s="171"/>
      <c r="K174" s="171">
        <v>0</v>
      </c>
      <c r="L174" s="171"/>
      <c r="M174" s="171"/>
      <c r="N174" s="171"/>
      <c r="O174" s="171"/>
      <c r="P174" s="194">
        <v>1</v>
      </c>
      <c r="Q174" s="173">
        <v>1</v>
      </c>
      <c r="R174" s="197"/>
      <c r="S174" s="171"/>
      <c r="T174" s="172"/>
      <c r="W174" s="8"/>
    </row>
    <row r="175" spans="1:23" ht="18" customHeight="1" thickBot="1" x14ac:dyDescent="0.3">
      <c r="A175" s="284"/>
      <c r="B175" s="287"/>
      <c r="C175" s="150" t="s">
        <v>113</v>
      </c>
      <c r="D175" s="11"/>
      <c r="E175" s="146">
        <v>2.5</v>
      </c>
      <c r="F175" s="171">
        <v>0</v>
      </c>
      <c r="G175" s="171"/>
      <c r="H175" s="171"/>
      <c r="I175" s="171"/>
      <c r="J175" s="171"/>
      <c r="K175" s="171">
        <v>0</v>
      </c>
      <c r="L175" s="171"/>
      <c r="M175" s="171"/>
      <c r="N175" s="171"/>
      <c r="O175" s="171"/>
      <c r="P175" s="171">
        <v>2.5</v>
      </c>
      <c r="Q175" s="208"/>
      <c r="R175" s="173">
        <v>2.5</v>
      </c>
      <c r="S175" s="197"/>
      <c r="T175" s="172"/>
      <c r="W175" s="8"/>
    </row>
    <row r="176" spans="1:23" ht="18" customHeight="1" thickBot="1" x14ac:dyDescent="0.3">
      <c r="A176" s="284"/>
      <c r="B176" s="287"/>
      <c r="C176" s="150" t="s">
        <v>114</v>
      </c>
      <c r="D176" s="11"/>
      <c r="E176" s="146">
        <v>2.2229999999999999</v>
      </c>
      <c r="F176" s="171">
        <v>0</v>
      </c>
      <c r="G176" s="171"/>
      <c r="H176" s="171"/>
      <c r="I176" s="171"/>
      <c r="J176" s="171"/>
      <c r="K176" s="171">
        <v>0</v>
      </c>
      <c r="L176" s="171"/>
      <c r="M176" s="171"/>
      <c r="N176" s="171"/>
      <c r="O176" s="171"/>
      <c r="P176" s="171">
        <v>2.2229999999999999</v>
      </c>
      <c r="Q176" s="171"/>
      <c r="R176" s="208"/>
      <c r="S176" s="173">
        <v>2.2229999999999999</v>
      </c>
      <c r="T176" s="210"/>
      <c r="W176" s="8"/>
    </row>
    <row r="177" spans="1:23" ht="18" customHeight="1" thickBot="1" x14ac:dyDescent="0.3">
      <c r="A177" s="285"/>
      <c r="B177" s="288"/>
      <c r="C177" s="151" t="s">
        <v>115</v>
      </c>
      <c r="D177" s="152"/>
      <c r="E177" s="175">
        <v>0</v>
      </c>
      <c r="F177" s="176">
        <v>0</v>
      </c>
      <c r="G177" s="176"/>
      <c r="H177" s="176"/>
      <c r="I177" s="176"/>
      <c r="J177" s="176"/>
      <c r="K177" s="176">
        <v>0</v>
      </c>
      <c r="L177" s="176"/>
      <c r="M177" s="176"/>
      <c r="N177" s="176"/>
      <c r="O177" s="176"/>
      <c r="P177" s="176">
        <v>0</v>
      </c>
      <c r="Q177" s="176"/>
      <c r="R177" s="176"/>
      <c r="S177" s="198"/>
      <c r="T177" s="173"/>
      <c r="W177" s="8"/>
    </row>
    <row r="178" spans="1:23" s="128" customFormat="1" ht="15" customHeight="1" thickBot="1" x14ac:dyDescent="0.3">
      <c r="A178" s="290" t="s">
        <v>136</v>
      </c>
      <c r="B178" s="291"/>
      <c r="C178" s="216"/>
      <c r="D178" s="216"/>
      <c r="E178" s="217">
        <v>169235.98700000002</v>
      </c>
      <c r="F178" s="217">
        <v>0</v>
      </c>
      <c r="G178" s="217">
        <v>0</v>
      </c>
      <c r="H178" s="217">
        <v>0</v>
      </c>
      <c r="I178" s="217">
        <v>0</v>
      </c>
      <c r="J178" s="217">
        <v>0</v>
      </c>
      <c r="K178" s="217">
        <v>47787.991999999998</v>
      </c>
      <c r="L178" s="217">
        <v>8473.5730000000003</v>
      </c>
      <c r="M178" s="217">
        <v>10000</v>
      </c>
      <c r="N178" s="217">
        <v>13463.15</v>
      </c>
      <c r="O178" s="217">
        <v>15851.269</v>
      </c>
      <c r="P178" s="217">
        <v>121447.995</v>
      </c>
      <c r="Q178" s="217">
        <v>33806.101999999999</v>
      </c>
      <c r="R178" s="217">
        <v>42013.925999999999</v>
      </c>
      <c r="S178" s="217">
        <v>26696.306999999997</v>
      </c>
      <c r="T178" s="218">
        <v>18931.66</v>
      </c>
      <c r="U178" s="6"/>
    </row>
    <row r="179" spans="1:23" s="10" customFormat="1" ht="41.25" customHeight="1" x14ac:dyDescent="0.25">
      <c r="A179" s="277"/>
      <c r="B179" s="278"/>
      <c r="C179" s="281"/>
      <c r="D179" s="22" t="s">
        <v>92</v>
      </c>
      <c r="E179" s="171">
        <v>12561.966</v>
      </c>
      <c r="F179" s="171">
        <v>0</v>
      </c>
      <c r="G179" s="171">
        <v>0</v>
      </c>
      <c r="H179" s="171">
        <v>0</v>
      </c>
      <c r="I179" s="171">
        <v>0</v>
      </c>
      <c r="J179" s="171">
        <v>0</v>
      </c>
      <c r="K179" s="171">
        <v>8319.8190000000013</v>
      </c>
      <c r="L179" s="171">
        <v>8146.2860000000001</v>
      </c>
      <c r="M179" s="171">
        <v>0</v>
      </c>
      <c r="N179" s="171">
        <v>126.173</v>
      </c>
      <c r="O179" s="171">
        <v>47.36</v>
      </c>
      <c r="P179" s="171">
        <v>4242.1469999999999</v>
      </c>
      <c r="Q179" s="171">
        <v>4242.1469999999999</v>
      </c>
      <c r="R179" s="171">
        <v>0</v>
      </c>
      <c r="S179" s="171">
        <v>0</v>
      </c>
      <c r="T179" s="172">
        <v>0</v>
      </c>
      <c r="U179" s="183"/>
    </row>
    <row r="180" spans="1:23" s="10" customFormat="1" ht="30.75" customHeight="1" x14ac:dyDescent="0.25">
      <c r="A180" s="277"/>
      <c r="B180" s="278"/>
      <c r="C180" s="281"/>
      <c r="D180" s="22" t="s">
        <v>111</v>
      </c>
      <c r="E180" s="171">
        <v>73336.983999999997</v>
      </c>
      <c r="F180" s="171">
        <v>0</v>
      </c>
      <c r="G180" s="171">
        <v>0</v>
      </c>
      <c r="H180" s="171">
        <v>0</v>
      </c>
      <c r="I180" s="171">
        <v>0</v>
      </c>
      <c r="J180" s="171">
        <v>0</v>
      </c>
      <c r="K180" s="171">
        <v>24932.932999999997</v>
      </c>
      <c r="L180" s="171">
        <v>0</v>
      </c>
      <c r="M180" s="171">
        <v>6201.6369999999997</v>
      </c>
      <c r="N180" s="171">
        <v>8013.45</v>
      </c>
      <c r="O180" s="171">
        <v>10717.846</v>
      </c>
      <c r="P180" s="171">
        <v>48404.050999999999</v>
      </c>
      <c r="Q180" s="171">
        <v>22063.955000000002</v>
      </c>
      <c r="R180" s="171">
        <v>19911.702000000001</v>
      </c>
      <c r="S180" s="171">
        <v>6428.3940000000002</v>
      </c>
      <c r="T180" s="172">
        <v>0</v>
      </c>
      <c r="U180" s="183"/>
    </row>
    <row r="181" spans="1:23" s="10" customFormat="1" ht="18" customHeight="1" x14ac:dyDescent="0.25">
      <c r="A181" s="277"/>
      <c r="B181" s="278"/>
      <c r="C181" s="281"/>
      <c r="D181" s="22" t="s">
        <v>94</v>
      </c>
      <c r="E181" s="171">
        <v>24976.342000000001</v>
      </c>
      <c r="F181" s="171">
        <v>0</v>
      </c>
      <c r="G181" s="171">
        <v>0</v>
      </c>
      <c r="H181" s="171">
        <v>0</v>
      </c>
      <c r="I181" s="171">
        <v>0</v>
      </c>
      <c r="J181" s="171">
        <v>0</v>
      </c>
      <c r="K181" s="171">
        <v>11430.66</v>
      </c>
      <c r="L181" s="171">
        <v>68.309999999999945</v>
      </c>
      <c r="M181" s="171">
        <v>3000</v>
      </c>
      <c r="N181" s="171">
        <v>5323.527</v>
      </c>
      <c r="O181" s="171">
        <v>3038.8230000000003</v>
      </c>
      <c r="P181" s="171">
        <v>13545.682000000001</v>
      </c>
      <c r="Q181" s="171">
        <v>0</v>
      </c>
      <c r="R181" s="171">
        <v>4155.0360000000001</v>
      </c>
      <c r="S181" s="171">
        <v>2700</v>
      </c>
      <c r="T181" s="172">
        <v>6690.6460000000006</v>
      </c>
      <c r="U181" s="183"/>
    </row>
    <row r="182" spans="1:23" s="10" customFormat="1" ht="18" customHeight="1" x14ac:dyDescent="0.25">
      <c r="A182" s="277"/>
      <c r="B182" s="278"/>
      <c r="C182" s="282"/>
      <c r="D182" s="22" t="s">
        <v>95</v>
      </c>
      <c r="E182" s="171">
        <v>58360.695</v>
      </c>
      <c r="F182" s="171">
        <v>0</v>
      </c>
      <c r="G182" s="171">
        <v>0</v>
      </c>
      <c r="H182" s="171">
        <v>0</v>
      </c>
      <c r="I182" s="171">
        <v>0</v>
      </c>
      <c r="J182" s="171">
        <v>0</v>
      </c>
      <c r="K182" s="171">
        <v>3104.5800000000008</v>
      </c>
      <c r="L182" s="171">
        <v>258.97700000000077</v>
      </c>
      <c r="M182" s="171">
        <v>798.36300000000006</v>
      </c>
      <c r="N182" s="171">
        <v>0</v>
      </c>
      <c r="O182" s="171">
        <v>2047.24</v>
      </c>
      <c r="P182" s="171">
        <v>55256.114999999998</v>
      </c>
      <c r="Q182" s="171">
        <v>7500</v>
      </c>
      <c r="R182" s="171">
        <v>17947.188000000002</v>
      </c>
      <c r="S182" s="171">
        <v>17567.913</v>
      </c>
      <c r="T182" s="172">
        <v>12241.013999999999</v>
      </c>
      <c r="U182" s="183"/>
    </row>
    <row r="183" spans="1:23" s="10" customFormat="1" ht="18" customHeight="1" x14ac:dyDescent="0.25">
      <c r="A183" s="277"/>
      <c r="B183" s="278"/>
      <c r="C183" s="184" t="s">
        <v>112</v>
      </c>
      <c r="D183" s="22"/>
      <c r="E183" s="171">
        <v>56449.350000000006</v>
      </c>
      <c r="F183" s="171">
        <v>0</v>
      </c>
      <c r="G183" s="171">
        <v>0</v>
      </c>
      <c r="H183" s="171">
        <v>0</v>
      </c>
      <c r="I183" s="171">
        <v>0</v>
      </c>
      <c r="J183" s="171">
        <v>0</v>
      </c>
      <c r="K183" s="171">
        <v>12531.323</v>
      </c>
      <c r="L183" s="171">
        <v>8473.5730000000003</v>
      </c>
      <c r="M183" s="171">
        <v>0</v>
      </c>
      <c r="N183" s="171">
        <v>1963.15</v>
      </c>
      <c r="O183" s="171">
        <v>2094.6</v>
      </c>
      <c r="P183" s="171">
        <v>43918.027000000002</v>
      </c>
      <c r="Q183" s="171">
        <v>9743.146999999999</v>
      </c>
      <c r="R183" s="171">
        <v>12455.036</v>
      </c>
      <c r="S183" s="171">
        <v>11000</v>
      </c>
      <c r="T183" s="172">
        <v>10719.843999999999</v>
      </c>
      <c r="U183" s="183"/>
    </row>
    <row r="184" spans="1:23" s="10" customFormat="1" ht="18" customHeight="1" x14ac:dyDescent="0.25">
      <c r="A184" s="277"/>
      <c r="B184" s="278"/>
      <c r="C184" s="150" t="s">
        <v>113</v>
      </c>
      <c r="D184" s="11"/>
      <c r="E184" s="171">
        <v>61237.982000000004</v>
      </c>
      <c r="F184" s="171">
        <v>0</v>
      </c>
      <c r="G184" s="171">
        <v>0</v>
      </c>
      <c r="H184" s="171">
        <v>0</v>
      </c>
      <c r="I184" s="171">
        <v>0</v>
      </c>
      <c r="J184" s="171">
        <v>0</v>
      </c>
      <c r="K184" s="171">
        <v>28419.483</v>
      </c>
      <c r="L184" s="171">
        <v>0</v>
      </c>
      <c r="M184" s="171">
        <v>9201.6369999999988</v>
      </c>
      <c r="N184" s="171">
        <v>8500</v>
      </c>
      <c r="O184" s="171">
        <v>10717.846</v>
      </c>
      <c r="P184" s="171">
        <v>32818.499000000003</v>
      </c>
      <c r="Q184" s="171">
        <v>16562.955000000002</v>
      </c>
      <c r="R184" s="171">
        <v>11255.544</v>
      </c>
      <c r="S184" s="171">
        <v>5000</v>
      </c>
      <c r="T184" s="172">
        <v>0</v>
      </c>
      <c r="U184" s="183"/>
    </row>
    <row r="185" spans="1:23" s="10" customFormat="1" ht="18" customHeight="1" x14ac:dyDescent="0.25">
      <c r="A185" s="277"/>
      <c r="B185" s="278"/>
      <c r="C185" s="150" t="s">
        <v>114</v>
      </c>
      <c r="D185" s="11"/>
      <c r="E185" s="171">
        <v>51548.655000000006</v>
      </c>
      <c r="F185" s="171">
        <v>0</v>
      </c>
      <c r="G185" s="171">
        <v>0</v>
      </c>
      <c r="H185" s="171">
        <v>0</v>
      </c>
      <c r="I185" s="171">
        <v>0</v>
      </c>
      <c r="J185" s="171">
        <v>0</v>
      </c>
      <c r="K185" s="171">
        <v>6837.1860000000006</v>
      </c>
      <c r="L185" s="171">
        <v>0</v>
      </c>
      <c r="M185" s="171">
        <v>798.36300000000006</v>
      </c>
      <c r="N185" s="171">
        <v>3000</v>
      </c>
      <c r="O185" s="171">
        <v>3038.8230000000003</v>
      </c>
      <c r="P185" s="171">
        <v>44711.469000000005</v>
      </c>
      <c r="Q185" s="171">
        <v>7500</v>
      </c>
      <c r="R185" s="171">
        <v>18303.346000000001</v>
      </c>
      <c r="S185" s="171">
        <v>10696.307000000001</v>
      </c>
      <c r="T185" s="172">
        <v>8211.8160000000007</v>
      </c>
      <c r="U185" s="183"/>
    </row>
    <row r="186" spans="1:23" s="10" customFormat="1" ht="18" customHeight="1" thickBot="1" x14ac:dyDescent="0.3">
      <c r="A186" s="279"/>
      <c r="B186" s="280"/>
      <c r="C186" s="151" t="s">
        <v>115</v>
      </c>
      <c r="D186" s="152"/>
      <c r="E186" s="176">
        <v>0</v>
      </c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176">
        <v>0</v>
      </c>
      <c r="M186" s="176">
        <v>0</v>
      </c>
      <c r="N186" s="176">
        <v>0</v>
      </c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8">
        <v>0</v>
      </c>
      <c r="U186" s="183"/>
    </row>
    <row r="187" spans="1:23" s="128" customFormat="1" ht="15.75" customHeight="1" thickBot="1" x14ac:dyDescent="0.3">
      <c r="A187" s="275" t="s">
        <v>137</v>
      </c>
      <c r="B187" s="276"/>
      <c r="C187" s="191"/>
      <c r="D187" s="191"/>
      <c r="E187" s="192">
        <v>190924.95</v>
      </c>
      <c r="F187" s="192">
        <v>15530.166000000001</v>
      </c>
      <c r="G187" s="192">
        <v>0</v>
      </c>
      <c r="H187" s="192">
        <v>6488.4179999999997</v>
      </c>
      <c r="I187" s="192">
        <v>6181.9059999999999</v>
      </c>
      <c r="J187" s="192">
        <v>2859.8420000000001</v>
      </c>
      <c r="K187" s="192">
        <v>47951.307000000001</v>
      </c>
      <c r="L187" s="192">
        <v>8473.5730000000003</v>
      </c>
      <c r="M187" s="192">
        <v>10000</v>
      </c>
      <c r="N187" s="192">
        <v>13626.465</v>
      </c>
      <c r="O187" s="192">
        <v>15851.269</v>
      </c>
      <c r="P187" s="192">
        <v>121447.995</v>
      </c>
      <c r="Q187" s="192">
        <v>33806.101999999999</v>
      </c>
      <c r="R187" s="192">
        <v>42013.925999999999</v>
      </c>
      <c r="S187" s="192">
        <v>26696.306999999997</v>
      </c>
      <c r="T187" s="193">
        <v>18931.66</v>
      </c>
      <c r="U187" s="6"/>
    </row>
    <row r="188" spans="1:23" s="10" customFormat="1" ht="41.25" customHeight="1" x14ac:dyDescent="0.25">
      <c r="A188" s="277"/>
      <c r="B188" s="278"/>
      <c r="C188" s="281"/>
      <c r="D188" s="22" t="s">
        <v>92</v>
      </c>
      <c r="E188" s="171">
        <v>12896.202000000001</v>
      </c>
      <c r="F188" s="219">
        <v>334.23599999999999</v>
      </c>
      <c r="G188" s="171">
        <v>0</v>
      </c>
      <c r="H188" s="171">
        <v>334.23599999999999</v>
      </c>
      <c r="I188" s="171">
        <v>0</v>
      </c>
      <c r="J188" s="171">
        <v>0</v>
      </c>
      <c r="K188" s="219">
        <v>8319.8190000000013</v>
      </c>
      <c r="L188" s="171">
        <v>8146.2860000000001</v>
      </c>
      <c r="M188" s="171">
        <v>0</v>
      </c>
      <c r="N188" s="171">
        <v>126.173</v>
      </c>
      <c r="O188" s="171">
        <v>47.36</v>
      </c>
      <c r="P188" s="219">
        <v>4242.1469999999999</v>
      </c>
      <c r="Q188" s="171">
        <v>4242.1469999999999</v>
      </c>
      <c r="R188" s="171">
        <v>0</v>
      </c>
      <c r="S188" s="171">
        <v>0</v>
      </c>
      <c r="T188" s="172">
        <v>0</v>
      </c>
      <c r="U188" s="183"/>
    </row>
    <row r="189" spans="1:23" s="10" customFormat="1" ht="30.75" customHeight="1" x14ac:dyDescent="0.25">
      <c r="A189" s="277"/>
      <c r="B189" s="278"/>
      <c r="C189" s="281"/>
      <c r="D189" s="22" t="s">
        <v>111</v>
      </c>
      <c r="E189" s="171">
        <v>83895.536999999997</v>
      </c>
      <c r="F189" s="219">
        <v>4399.7560000000003</v>
      </c>
      <c r="G189" s="171">
        <v>0</v>
      </c>
      <c r="H189" s="171">
        <v>0</v>
      </c>
      <c r="I189" s="171">
        <v>1539.914</v>
      </c>
      <c r="J189" s="171">
        <v>2859.8420000000001</v>
      </c>
      <c r="K189" s="219">
        <v>25096.247999999996</v>
      </c>
      <c r="L189" s="171">
        <v>0</v>
      </c>
      <c r="M189" s="171">
        <v>6201.6369999999997</v>
      </c>
      <c r="N189" s="171">
        <v>8176.7649999999994</v>
      </c>
      <c r="O189" s="171">
        <v>10717.846</v>
      </c>
      <c r="P189" s="219">
        <v>48404.050999999999</v>
      </c>
      <c r="Q189" s="171">
        <v>22063.955000000002</v>
      </c>
      <c r="R189" s="171">
        <v>19911.702000000001</v>
      </c>
      <c r="S189" s="171">
        <v>6428.3940000000002</v>
      </c>
      <c r="T189" s="172">
        <v>0</v>
      </c>
      <c r="U189" s="183"/>
    </row>
    <row r="190" spans="1:23" s="10" customFormat="1" ht="18" customHeight="1" x14ac:dyDescent="0.25">
      <c r="A190" s="277"/>
      <c r="B190" s="278"/>
      <c r="C190" s="281"/>
      <c r="D190" s="22" t="s">
        <v>94</v>
      </c>
      <c r="E190" s="171">
        <v>35772.516000000003</v>
      </c>
      <c r="F190" s="219">
        <v>10796.174000000001</v>
      </c>
      <c r="G190" s="171">
        <v>0</v>
      </c>
      <c r="H190" s="171">
        <v>6154.1819999999998</v>
      </c>
      <c r="I190" s="171">
        <v>4641.9920000000002</v>
      </c>
      <c r="J190" s="171">
        <v>0</v>
      </c>
      <c r="K190" s="219">
        <v>11430.66</v>
      </c>
      <c r="L190" s="171">
        <v>68.309999999999945</v>
      </c>
      <c r="M190" s="171">
        <v>3000</v>
      </c>
      <c r="N190" s="171">
        <v>5323.527</v>
      </c>
      <c r="O190" s="171">
        <v>3038.8230000000003</v>
      </c>
      <c r="P190" s="219">
        <v>13545.682000000001</v>
      </c>
      <c r="Q190" s="171">
        <v>0</v>
      </c>
      <c r="R190" s="171">
        <v>4155.0360000000001</v>
      </c>
      <c r="S190" s="171">
        <v>2700</v>
      </c>
      <c r="T190" s="172">
        <v>6690.6460000000006</v>
      </c>
      <c r="U190" s="183"/>
    </row>
    <row r="191" spans="1:23" s="10" customFormat="1" ht="18" customHeight="1" x14ac:dyDescent="0.25">
      <c r="A191" s="277"/>
      <c r="B191" s="278"/>
      <c r="C191" s="282"/>
      <c r="D191" s="22" t="s">
        <v>95</v>
      </c>
      <c r="E191" s="171">
        <v>58360.695</v>
      </c>
      <c r="F191" s="219">
        <v>0</v>
      </c>
      <c r="G191" s="171">
        <v>0</v>
      </c>
      <c r="H191" s="171">
        <v>0</v>
      </c>
      <c r="I191" s="171">
        <v>0</v>
      </c>
      <c r="J191" s="171">
        <v>0</v>
      </c>
      <c r="K191" s="219">
        <v>3104.5800000000008</v>
      </c>
      <c r="L191" s="171">
        <v>258.97700000000077</v>
      </c>
      <c r="M191" s="171">
        <v>798.36300000000006</v>
      </c>
      <c r="N191" s="171">
        <v>0</v>
      </c>
      <c r="O191" s="171">
        <v>2047.24</v>
      </c>
      <c r="P191" s="219">
        <v>55256.114999999998</v>
      </c>
      <c r="Q191" s="171">
        <v>7500</v>
      </c>
      <c r="R191" s="171">
        <v>17947.188000000002</v>
      </c>
      <c r="S191" s="171">
        <v>17567.913</v>
      </c>
      <c r="T191" s="172">
        <v>12241.013999999999</v>
      </c>
      <c r="U191" s="183"/>
    </row>
    <row r="192" spans="1:23" s="10" customFormat="1" ht="18" customHeight="1" x14ac:dyDescent="0.25">
      <c r="A192" s="277"/>
      <c r="B192" s="278"/>
      <c r="C192" s="184" t="s">
        <v>138</v>
      </c>
      <c r="D192" s="22"/>
      <c r="E192" s="171">
        <v>5995.482</v>
      </c>
      <c r="F192" s="219">
        <v>0</v>
      </c>
      <c r="G192" s="171">
        <v>0</v>
      </c>
      <c r="H192" s="171">
        <v>0</v>
      </c>
      <c r="I192" s="171">
        <v>0</v>
      </c>
      <c r="J192" s="171">
        <v>0</v>
      </c>
      <c r="K192" s="219">
        <v>0</v>
      </c>
      <c r="L192" s="171">
        <v>0</v>
      </c>
      <c r="M192" s="171">
        <v>0</v>
      </c>
      <c r="N192" s="171">
        <v>0</v>
      </c>
      <c r="O192" s="171">
        <v>0</v>
      </c>
      <c r="P192" s="219">
        <v>0</v>
      </c>
      <c r="Q192" s="171">
        <v>0</v>
      </c>
      <c r="R192" s="171">
        <v>0</v>
      </c>
      <c r="S192" s="171">
        <v>0</v>
      </c>
      <c r="T192" s="172">
        <v>0</v>
      </c>
      <c r="U192" s="183"/>
    </row>
    <row r="193" spans="1:23" s="10" customFormat="1" ht="18" customHeight="1" x14ac:dyDescent="0.25">
      <c r="A193" s="277"/>
      <c r="B193" s="278"/>
      <c r="C193" s="184" t="s">
        <v>112</v>
      </c>
      <c r="D193" s="22"/>
      <c r="E193" s="171">
        <v>56449.350000000006</v>
      </c>
      <c r="F193" s="219">
        <v>0</v>
      </c>
      <c r="G193" s="171">
        <v>0</v>
      </c>
      <c r="H193" s="171">
        <v>0</v>
      </c>
      <c r="I193" s="171">
        <v>0</v>
      </c>
      <c r="J193" s="171">
        <v>0</v>
      </c>
      <c r="K193" s="219">
        <v>12531.323</v>
      </c>
      <c r="L193" s="171">
        <v>8473.5730000000003</v>
      </c>
      <c r="M193" s="171">
        <v>0</v>
      </c>
      <c r="N193" s="171">
        <v>1963.15</v>
      </c>
      <c r="O193" s="171">
        <v>2094.6</v>
      </c>
      <c r="P193" s="219">
        <v>43918.027000000002</v>
      </c>
      <c r="Q193" s="171">
        <v>9743.146999999999</v>
      </c>
      <c r="R193" s="171">
        <v>12455.036</v>
      </c>
      <c r="S193" s="171">
        <v>11000</v>
      </c>
      <c r="T193" s="172">
        <v>10719.843999999999</v>
      </c>
      <c r="U193" s="183"/>
    </row>
    <row r="194" spans="1:23" s="10" customFormat="1" ht="18" customHeight="1" x14ac:dyDescent="0.25">
      <c r="A194" s="277"/>
      <c r="B194" s="278"/>
      <c r="C194" s="150" t="s">
        <v>113</v>
      </c>
      <c r="D194" s="11"/>
      <c r="E194" s="171">
        <v>69323.474000000002</v>
      </c>
      <c r="F194" s="219">
        <v>8028.3319999999994</v>
      </c>
      <c r="G194" s="171">
        <v>0</v>
      </c>
      <c r="H194" s="171">
        <v>6488.4179999999997</v>
      </c>
      <c r="I194" s="171">
        <v>1539.914</v>
      </c>
      <c r="J194" s="171">
        <v>0</v>
      </c>
      <c r="K194" s="219">
        <v>28476.643</v>
      </c>
      <c r="L194" s="171">
        <v>0</v>
      </c>
      <c r="M194" s="171">
        <v>9201.6369999999988</v>
      </c>
      <c r="N194" s="171">
        <v>8557.16</v>
      </c>
      <c r="O194" s="171">
        <v>10717.846</v>
      </c>
      <c r="P194" s="219">
        <v>32818.499000000003</v>
      </c>
      <c r="Q194" s="171">
        <v>16562.955000000002</v>
      </c>
      <c r="R194" s="171">
        <v>11255.544</v>
      </c>
      <c r="S194" s="171">
        <v>5000</v>
      </c>
      <c r="T194" s="172">
        <v>0</v>
      </c>
      <c r="U194" s="183"/>
    </row>
    <row r="195" spans="1:23" s="10" customFormat="1" ht="18" customHeight="1" x14ac:dyDescent="0.25">
      <c r="A195" s="277"/>
      <c r="B195" s="278"/>
      <c r="C195" s="150" t="s">
        <v>114</v>
      </c>
      <c r="D195" s="11"/>
      <c r="E195" s="171">
        <v>59156.644000000008</v>
      </c>
      <c r="F195" s="219">
        <v>7501.8340000000007</v>
      </c>
      <c r="G195" s="171">
        <v>0</v>
      </c>
      <c r="H195" s="171">
        <v>0</v>
      </c>
      <c r="I195" s="171">
        <v>4641.9920000000002</v>
      </c>
      <c r="J195" s="171">
        <v>2859.8420000000001</v>
      </c>
      <c r="K195" s="219">
        <v>6943.3410000000003</v>
      </c>
      <c r="L195" s="171">
        <v>0</v>
      </c>
      <c r="M195" s="171">
        <v>798.36300000000006</v>
      </c>
      <c r="N195" s="171">
        <v>3106.1550000000002</v>
      </c>
      <c r="O195" s="171">
        <v>3038.8230000000003</v>
      </c>
      <c r="P195" s="219">
        <v>44711.469000000005</v>
      </c>
      <c r="Q195" s="171">
        <v>7500</v>
      </c>
      <c r="R195" s="171">
        <v>18303.346000000001</v>
      </c>
      <c r="S195" s="171">
        <v>10696.307000000001</v>
      </c>
      <c r="T195" s="172">
        <v>8211.8160000000007</v>
      </c>
      <c r="U195" s="183"/>
    </row>
    <row r="196" spans="1:23" s="10" customFormat="1" ht="18" customHeight="1" thickBot="1" x14ac:dyDescent="0.3">
      <c r="A196" s="279"/>
      <c r="B196" s="280"/>
      <c r="C196" s="151" t="s">
        <v>115</v>
      </c>
      <c r="D196" s="152"/>
      <c r="E196" s="176">
        <v>0</v>
      </c>
      <c r="F196" s="220">
        <v>0</v>
      </c>
      <c r="G196" s="176">
        <v>0</v>
      </c>
      <c r="H196" s="176">
        <v>0</v>
      </c>
      <c r="I196" s="176">
        <v>0</v>
      </c>
      <c r="J196" s="176">
        <v>0</v>
      </c>
      <c r="K196" s="220">
        <v>0</v>
      </c>
      <c r="L196" s="176">
        <v>0</v>
      </c>
      <c r="M196" s="176">
        <v>0</v>
      </c>
      <c r="N196" s="176">
        <v>0</v>
      </c>
      <c r="O196" s="176">
        <v>0</v>
      </c>
      <c r="P196" s="220">
        <v>0</v>
      </c>
      <c r="Q196" s="176">
        <v>0</v>
      </c>
      <c r="R196" s="176">
        <v>0</v>
      </c>
      <c r="S196" s="176">
        <v>0</v>
      </c>
      <c r="T196" s="178">
        <v>0</v>
      </c>
      <c r="U196" s="183"/>
    </row>
    <row r="197" spans="1:23" x14ac:dyDescent="0.25">
      <c r="W197" s="8"/>
    </row>
  </sheetData>
  <mergeCells count="77">
    <mergeCell ref="A3:T3"/>
    <mergeCell ref="A6:R6"/>
    <mergeCell ref="A7:L7"/>
    <mergeCell ref="A8:L8"/>
    <mergeCell ref="A9:L9"/>
    <mergeCell ref="F11:J12"/>
    <mergeCell ref="K11:O12"/>
    <mergeCell ref="P11:T12"/>
    <mergeCell ref="A16:T16"/>
    <mergeCell ref="A17:A25"/>
    <mergeCell ref="B17:B25"/>
    <mergeCell ref="C17:C21"/>
    <mergeCell ref="A11:A13"/>
    <mergeCell ref="B11:B13"/>
    <mergeCell ref="C11:C13"/>
    <mergeCell ref="D11:D13"/>
    <mergeCell ref="E11:E13"/>
    <mergeCell ref="A26:A34"/>
    <mergeCell ref="B26:B34"/>
    <mergeCell ref="C26:C30"/>
    <mergeCell ref="A35:A43"/>
    <mergeCell ref="B35:B43"/>
    <mergeCell ref="C35:C39"/>
    <mergeCell ref="A44:B44"/>
    <mergeCell ref="A45:B48"/>
    <mergeCell ref="C45:C48"/>
    <mergeCell ref="A49:T49"/>
    <mergeCell ref="A50:A58"/>
    <mergeCell ref="B50:B58"/>
    <mergeCell ref="C50:C54"/>
    <mergeCell ref="A59:A67"/>
    <mergeCell ref="B59:B67"/>
    <mergeCell ref="C59:C63"/>
    <mergeCell ref="A68:A76"/>
    <mergeCell ref="B68:B76"/>
    <mergeCell ref="C68:C72"/>
    <mergeCell ref="A77:B77"/>
    <mergeCell ref="A78:B85"/>
    <mergeCell ref="C78:C81"/>
    <mergeCell ref="A86:T86"/>
    <mergeCell ref="A87:A95"/>
    <mergeCell ref="B87:B95"/>
    <mergeCell ref="C87:C91"/>
    <mergeCell ref="A96:B96"/>
    <mergeCell ref="A97:B104"/>
    <mergeCell ref="C97:C100"/>
    <mergeCell ref="A105:T105"/>
    <mergeCell ref="A106:A114"/>
    <mergeCell ref="B106:B114"/>
    <mergeCell ref="C106:C110"/>
    <mergeCell ref="A115:A123"/>
    <mergeCell ref="B115:B123"/>
    <mergeCell ref="C115:C119"/>
    <mergeCell ref="A124:A132"/>
    <mergeCell ref="B124:B132"/>
    <mergeCell ref="C124:C128"/>
    <mergeCell ref="A133:A141"/>
    <mergeCell ref="B133:B141"/>
    <mergeCell ref="C133:C137"/>
    <mergeCell ref="A142:A150"/>
    <mergeCell ref="B142:B150"/>
    <mergeCell ref="C142:C146"/>
    <mergeCell ref="A151:A159"/>
    <mergeCell ref="B151:B159"/>
    <mergeCell ref="C151:C155"/>
    <mergeCell ref="A160:A168"/>
    <mergeCell ref="B160:B168"/>
    <mergeCell ref="C160:C164"/>
    <mergeCell ref="A187:B187"/>
    <mergeCell ref="A188:B196"/>
    <mergeCell ref="C188:C191"/>
    <mergeCell ref="A169:A177"/>
    <mergeCell ref="B169:B177"/>
    <mergeCell ref="C169:C173"/>
    <mergeCell ref="A178:B178"/>
    <mergeCell ref="A179:B186"/>
    <mergeCell ref="C179:C182"/>
  </mergeCells>
  <pageMargins left="0.31496062992125984" right="0.31496062992125984" top="0.74803149606299213" bottom="0.35433070866141736" header="0.31496062992125984" footer="0.31496062992125984"/>
  <pageSetup paperSize="9" scale="45" fitToHeight="26" orientation="landscape" r:id="rId1"/>
  <rowBreaks count="3" manualBreakCount="3">
    <brk id="58" max="16383" man="1"/>
    <brk id="104" max="16383" man="1"/>
    <brk id="1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75" zoomScaleNormal="75" workbookViewId="0">
      <selection activeCell="C26" sqref="C26"/>
    </sheetView>
  </sheetViews>
  <sheetFormatPr defaultRowHeight="15" x14ac:dyDescent="0.25"/>
  <cols>
    <col min="1" max="1" width="83.5703125" style="1" customWidth="1"/>
    <col min="2" max="2" width="23.42578125" style="1" customWidth="1"/>
    <col min="3" max="3" width="22.28515625" style="1" customWidth="1"/>
    <col min="4" max="4" width="18.140625" style="1" customWidth="1"/>
    <col min="5" max="5" width="13.85546875" style="1" customWidth="1"/>
    <col min="6" max="6" width="17" style="1" customWidth="1"/>
    <col min="7" max="16384" width="9.140625" style="1"/>
  </cols>
  <sheetData>
    <row r="1" spans="1:6" x14ac:dyDescent="0.25">
      <c r="A1" s="249" t="s">
        <v>167</v>
      </c>
      <c r="B1" s="249"/>
      <c r="C1" s="249"/>
      <c r="D1" s="249"/>
      <c r="E1" s="249"/>
      <c r="F1" s="249"/>
    </row>
    <row r="2" spans="1:6" ht="15.75" thickBot="1" x14ac:dyDescent="0.3"/>
    <row r="3" spans="1:6" x14ac:dyDescent="0.25">
      <c r="A3" s="358"/>
      <c r="B3" s="224" t="s">
        <v>139</v>
      </c>
      <c r="C3" s="360" t="s">
        <v>140</v>
      </c>
      <c r="D3" s="360"/>
      <c r="E3" s="360"/>
      <c r="F3" s="361"/>
    </row>
    <row r="4" spans="1:6" ht="15.75" thickBot="1" x14ac:dyDescent="0.3">
      <c r="A4" s="359"/>
      <c r="B4" s="225">
        <v>2015</v>
      </c>
      <c r="C4" s="225">
        <v>2016</v>
      </c>
      <c r="D4" s="225">
        <v>2017</v>
      </c>
      <c r="E4" s="225">
        <v>2018</v>
      </c>
      <c r="F4" s="226">
        <v>2019</v>
      </c>
    </row>
    <row r="5" spans="1:6" ht="15.75" thickBot="1" x14ac:dyDescent="0.3">
      <c r="A5" s="362" t="s">
        <v>141</v>
      </c>
      <c r="B5" s="363"/>
      <c r="C5" s="363"/>
      <c r="D5" s="363"/>
      <c r="E5" s="363"/>
      <c r="F5" s="364"/>
    </row>
    <row r="6" spans="1:6" ht="76.5" customHeight="1" thickBot="1" x14ac:dyDescent="0.3">
      <c r="A6" s="221" t="s">
        <v>142</v>
      </c>
      <c r="B6" s="222">
        <v>0.09</v>
      </c>
      <c r="C6" s="222">
        <v>3.2000000000000001E-2</v>
      </c>
      <c r="D6" s="222">
        <v>5.21E-2</v>
      </c>
      <c r="E6" s="222">
        <v>3.5000000000000003E-2</v>
      </c>
      <c r="F6" s="222">
        <v>3.5000000000000003E-2</v>
      </c>
    </row>
    <row r="7" spans="1:6" ht="15.75" thickBot="1" x14ac:dyDescent="0.3">
      <c r="A7" s="355" t="s">
        <v>143</v>
      </c>
      <c r="B7" s="356"/>
      <c r="C7" s="356"/>
      <c r="D7" s="356"/>
      <c r="E7" s="356"/>
      <c r="F7" s="357"/>
    </row>
    <row r="8" spans="1:6" ht="53.25" customHeight="1" thickBot="1" x14ac:dyDescent="0.3">
      <c r="A8" s="221" t="s">
        <v>144</v>
      </c>
      <c r="B8" s="223">
        <v>8.65</v>
      </c>
      <c r="C8" s="223">
        <v>8.8000000000000007</v>
      </c>
      <c r="D8" s="223">
        <v>8.7799999999999994</v>
      </c>
      <c r="E8" s="223">
        <v>8.75</v>
      </c>
      <c r="F8" s="223">
        <v>8.75</v>
      </c>
    </row>
    <row r="9" spans="1:6" ht="15.75" thickBot="1" x14ac:dyDescent="0.3">
      <c r="A9" s="355" t="s">
        <v>145</v>
      </c>
      <c r="B9" s="356"/>
      <c r="C9" s="356"/>
      <c r="D9" s="356"/>
      <c r="E9" s="356"/>
      <c r="F9" s="357"/>
    </row>
    <row r="10" spans="1:6" ht="39" customHeight="1" thickBot="1" x14ac:dyDescent="0.3">
      <c r="A10" s="221" t="s">
        <v>146</v>
      </c>
      <c r="B10" s="223">
        <v>0.83</v>
      </c>
      <c r="C10" s="223">
        <v>0.89200000000000002</v>
      </c>
      <c r="D10" s="223">
        <v>0.89100000000000001</v>
      </c>
      <c r="E10" s="223">
        <v>0.89</v>
      </c>
      <c r="F10" s="223">
        <v>0.89</v>
      </c>
    </row>
  </sheetData>
  <mergeCells count="6">
    <mergeCell ref="A9:F9"/>
    <mergeCell ref="A1:F1"/>
    <mergeCell ref="A3:A4"/>
    <mergeCell ref="C3:F3"/>
    <mergeCell ref="A5:F5"/>
    <mergeCell ref="A7:F7"/>
  </mergeCells>
  <pageMargins left="0.31496062992125984" right="0.31496062992125984" top="0.74803149606299213" bottom="0.35433070866141736" header="0.31496062992125984" footer="0.31496062992125984"/>
  <pageSetup paperSize="9" scale="79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"/>
  <sheetViews>
    <sheetView zoomScale="75" zoomScaleNormal="75" workbookViewId="0">
      <selection activeCell="R8" sqref="R8"/>
    </sheetView>
  </sheetViews>
  <sheetFormatPr defaultRowHeight="15" x14ac:dyDescent="0.25"/>
  <cols>
    <col min="1" max="1" width="7.5703125" style="229" customWidth="1"/>
    <col min="2" max="2" width="46.28515625" style="1" customWidth="1"/>
    <col min="3" max="3" width="13.7109375" style="1" customWidth="1"/>
    <col min="4" max="4" width="16.5703125" style="1" customWidth="1"/>
    <col min="5" max="5" width="13.85546875" style="1" customWidth="1"/>
    <col min="6" max="6" width="17.28515625" style="1" customWidth="1"/>
    <col min="7" max="7" width="15.140625" style="1" customWidth="1"/>
    <col min="8" max="8" width="15.42578125" style="1" customWidth="1"/>
    <col min="9" max="9" width="13.5703125" style="1" customWidth="1"/>
    <col min="10" max="10" width="15.42578125" style="1" customWidth="1"/>
    <col min="11" max="11" width="13.7109375" style="1" customWidth="1"/>
    <col min="12" max="12" width="43.5703125" style="1" customWidth="1"/>
    <col min="13" max="16384" width="9.140625" style="1"/>
  </cols>
  <sheetData>
    <row r="2" spans="1:12" ht="15" customHeight="1" x14ac:dyDescent="0.25">
      <c r="A2" s="241" t="s">
        <v>168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5" spans="1:12" s="228" customFormat="1" x14ac:dyDescent="0.25">
      <c r="A5" s="365" t="s">
        <v>103</v>
      </c>
      <c r="B5" s="365" t="s">
        <v>147</v>
      </c>
      <c r="C5" s="365" t="s">
        <v>148</v>
      </c>
      <c r="D5" s="365" t="s">
        <v>149</v>
      </c>
      <c r="E5" s="365" t="s">
        <v>150</v>
      </c>
      <c r="F5" s="365" t="s">
        <v>151</v>
      </c>
      <c r="G5" s="365"/>
      <c r="H5" s="365"/>
      <c r="I5" s="365" t="s">
        <v>152</v>
      </c>
      <c r="J5" s="365"/>
      <c r="K5" s="365" t="s">
        <v>153</v>
      </c>
      <c r="L5" s="365" t="s">
        <v>154</v>
      </c>
    </row>
    <row r="6" spans="1:12" s="228" customFormat="1" ht="30" x14ac:dyDescent="0.25">
      <c r="A6" s="365"/>
      <c r="B6" s="365"/>
      <c r="C6" s="365"/>
      <c r="D6" s="365"/>
      <c r="E6" s="365"/>
      <c r="F6" s="230" t="s">
        <v>155</v>
      </c>
      <c r="G6" s="230" t="s">
        <v>94</v>
      </c>
      <c r="H6" s="230" t="s">
        <v>95</v>
      </c>
      <c r="I6" s="230" t="s">
        <v>155</v>
      </c>
      <c r="J6" s="230" t="s">
        <v>156</v>
      </c>
      <c r="K6" s="365"/>
      <c r="L6" s="365"/>
    </row>
    <row r="7" spans="1:12" ht="216" customHeight="1" x14ac:dyDescent="0.25">
      <c r="A7" s="231">
        <v>35</v>
      </c>
      <c r="B7" s="232" t="s">
        <v>157</v>
      </c>
      <c r="C7" s="233">
        <v>5904.2950000000001</v>
      </c>
      <c r="D7" s="230" t="s">
        <v>78</v>
      </c>
      <c r="E7" s="233">
        <v>5904.2950000000001</v>
      </c>
      <c r="F7" s="233">
        <v>5904.2950000000001</v>
      </c>
      <c r="G7" s="227"/>
      <c r="H7" s="227"/>
      <c r="I7" s="233">
        <v>5904.2950000000001</v>
      </c>
      <c r="J7" s="227"/>
      <c r="K7" s="230">
        <v>0</v>
      </c>
      <c r="L7" s="232" t="s">
        <v>158</v>
      </c>
    </row>
    <row r="8" spans="1:12" ht="150" customHeight="1" x14ac:dyDescent="0.25">
      <c r="A8" s="231">
        <v>46</v>
      </c>
      <c r="B8" s="232" t="s">
        <v>159</v>
      </c>
      <c r="C8" s="230">
        <v>4.5830000000000002</v>
      </c>
      <c r="D8" s="230" t="s">
        <v>78</v>
      </c>
      <c r="E8" s="230">
        <v>4.5830000000000002</v>
      </c>
      <c r="F8" s="230">
        <v>4.5830000000000002</v>
      </c>
      <c r="G8" s="227"/>
      <c r="H8" s="227"/>
      <c r="I8" s="230">
        <v>4.5830000000000002</v>
      </c>
      <c r="J8" s="227"/>
      <c r="K8" s="230">
        <v>0</v>
      </c>
      <c r="L8" s="232" t="s">
        <v>160</v>
      </c>
    </row>
    <row r="9" spans="1:12" ht="130.5" customHeight="1" x14ac:dyDescent="0.25">
      <c r="A9" s="231">
        <v>47</v>
      </c>
      <c r="B9" s="232" t="s">
        <v>117</v>
      </c>
      <c r="C9" s="230">
        <v>86.603999999999999</v>
      </c>
      <c r="D9" s="230" t="s">
        <v>78</v>
      </c>
      <c r="E9" s="230">
        <v>86.603999999999999</v>
      </c>
      <c r="F9" s="230">
        <v>86.603999999999999</v>
      </c>
      <c r="G9" s="227"/>
      <c r="H9" s="227"/>
      <c r="I9" s="230">
        <v>86.603999999999999</v>
      </c>
      <c r="J9" s="227"/>
      <c r="K9" s="230">
        <v>0</v>
      </c>
      <c r="L9" s="232" t="s">
        <v>161</v>
      </c>
    </row>
    <row r="10" spans="1:12" ht="153" customHeight="1" x14ac:dyDescent="0.25">
      <c r="A10" s="231">
        <v>48</v>
      </c>
      <c r="B10" s="15" t="s">
        <v>125</v>
      </c>
      <c r="C10" s="239"/>
      <c r="D10" s="239" t="s">
        <v>80</v>
      </c>
      <c r="E10" s="239"/>
      <c r="F10" s="239"/>
      <c r="G10" s="227"/>
      <c r="H10" s="227"/>
      <c r="I10" s="239">
        <v>24.497</v>
      </c>
      <c r="J10" s="227"/>
      <c r="K10" s="239"/>
      <c r="L10" s="232" t="s">
        <v>170</v>
      </c>
    </row>
    <row r="11" spans="1:12" x14ac:dyDescent="0.25">
      <c r="A11" s="234"/>
      <c r="B11" s="235" t="s">
        <v>162</v>
      </c>
      <c r="C11" s="236">
        <f>SUM(C7:C10)</f>
        <v>5995.482</v>
      </c>
      <c r="D11" s="227"/>
      <c r="E11" s="236">
        <f t="shared" ref="E11:F11" si="0">SUM(E7:E10)</f>
        <v>5995.482</v>
      </c>
      <c r="F11" s="236">
        <f t="shared" si="0"/>
        <v>5995.482</v>
      </c>
      <c r="G11" s="236">
        <f t="shared" ref="G11" si="1">SUM(G7:G10)</f>
        <v>0</v>
      </c>
      <c r="H11" s="236">
        <f t="shared" ref="H11" si="2">SUM(H7:H10)</f>
        <v>0</v>
      </c>
      <c r="I11" s="236">
        <f t="shared" ref="I11" si="3">SUM(I7:I10)</f>
        <v>6019.9790000000003</v>
      </c>
      <c r="J11" s="236">
        <f t="shared" ref="J11" si="4">SUM(J7:J10)</f>
        <v>0</v>
      </c>
      <c r="K11" s="236">
        <f t="shared" ref="K11" si="5">SUM(K7:K10)</f>
        <v>0</v>
      </c>
      <c r="L11" s="235"/>
    </row>
  </sheetData>
  <mergeCells count="10">
    <mergeCell ref="A2:L2"/>
    <mergeCell ref="A5:A6"/>
    <mergeCell ref="B5:B6"/>
    <mergeCell ref="C5:C6"/>
    <mergeCell ref="D5:D6"/>
    <mergeCell ref="E5:E6"/>
    <mergeCell ref="F5:H5"/>
    <mergeCell ref="I5:J5"/>
    <mergeCell ref="K5:K6"/>
    <mergeCell ref="L5:L6"/>
  </mergeCells>
  <pageMargins left="0.31496062992125984" right="0.31496062992125984" top="0.74803149606299213" bottom="0.35433070866141736" header="0.31496062992125984" footer="0.31496062992125984"/>
  <pageSetup paperSize="9" scale="60" fitToHeight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topLeftCell="A16" zoomScale="75" zoomScaleNormal="75" workbookViewId="0">
      <selection activeCell="C22" sqref="C22"/>
    </sheetView>
  </sheetViews>
  <sheetFormatPr defaultRowHeight="12.75" x14ac:dyDescent="0.2"/>
  <cols>
    <col min="1" max="1" width="5.5703125" style="17" customWidth="1"/>
    <col min="2" max="2" width="10.140625" style="17" customWidth="1"/>
    <col min="3" max="3" width="78.85546875" style="16" customWidth="1"/>
    <col min="4" max="4" width="59.140625" style="18" customWidth="1"/>
    <col min="5" max="16384" width="9.140625" style="16"/>
  </cols>
  <sheetData>
    <row r="2" spans="1:6" ht="15" customHeight="1" x14ac:dyDescent="0.2">
      <c r="A2" s="241" t="s">
        <v>169</v>
      </c>
      <c r="B2" s="241"/>
      <c r="C2" s="241"/>
      <c r="D2" s="241"/>
      <c r="E2" s="19"/>
      <c r="F2" s="19"/>
    </row>
    <row r="3" spans="1:6" ht="15" customHeight="1" x14ac:dyDescent="0.2">
      <c r="A3" s="2"/>
      <c r="B3" s="2"/>
      <c r="C3" s="2"/>
      <c r="D3" s="2"/>
      <c r="E3" s="19"/>
      <c r="F3" s="19"/>
    </row>
    <row r="4" spans="1:6" ht="62.25" customHeight="1" x14ac:dyDescent="0.2">
      <c r="A4" s="367" t="s">
        <v>62</v>
      </c>
      <c r="B4" s="367"/>
      <c r="C4" s="367"/>
      <c r="D4" s="367"/>
      <c r="E4" s="19"/>
      <c r="F4" s="19"/>
    </row>
    <row r="6" spans="1:6" ht="42.75" customHeight="1" x14ac:dyDescent="0.2">
      <c r="A6" s="366" t="s">
        <v>63</v>
      </c>
      <c r="B6" s="366"/>
      <c r="C6" s="366"/>
      <c r="D6" s="366"/>
    </row>
    <row r="8" spans="1:6" s="5" customFormat="1" ht="38.25" x14ac:dyDescent="0.2">
      <c r="A8" s="13" t="s">
        <v>53</v>
      </c>
      <c r="B8" s="13" t="s">
        <v>56</v>
      </c>
      <c r="C8" s="12" t="s">
        <v>55</v>
      </c>
      <c r="D8" s="13" t="s">
        <v>54</v>
      </c>
    </row>
    <row r="9" spans="1:6" ht="80.25" customHeight="1" x14ac:dyDescent="0.2">
      <c r="A9" s="13">
        <v>1</v>
      </c>
      <c r="B9" s="13">
        <v>35</v>
      </c>
      <c r="C9" s="237" t="s">
        <v>109</v>
      </c>
      <c r="D9" s="14" t="s">
        <v>59</v>
      </c>
    </row>
    <row r="10" spans="1:6" ht="75" customHeight="1" x14ac:dyDescent="0.2">
      <c r="A10" s="12">
        <f>A9+1</f>
        <v>2</v>
      </c>
      <c r="B10" s="12">
        <v>36</v>
      </c>
      <c r="C10" s="15" t="s">
        <v>120</v>
      </c>
      <c r="D10" s="14" t="s">
        <v>60</v>
      </c>
    </row>
    <row r="11" spans="1:6" ht="66" customHeight="1" x14ac:dyDescent="0.2">
      <c r="A11" s="12">
        <f t="shared" ref="A11:A23" si="0">A10+1</f>
        <v>3</v>
      </c>
      <c r="B11" s="12">
        <v>37</v>
      </c>
      <c r="C11" s="11" t="s">
        <v>121</v>
      </c>
      <c r="D11" s="14" t="s">
        <v>57</v>
      </c>
    </row>
    <row r="12" spans="1:6" ht="72.75" customHeight="1" x14ac:dyDescent="0.2">
      <c r="A12" s="12">
        <f t="shared" si="0"/>
        <v>4</v>
      </c>
      <c r="B12" s="12">
        <v>38</v>
      </c>
      <c r="C12" s="15" t="s">
        <v>128</v>
      </c>
      <c r="D12" s="14" t="s">
        <v>58</v>
      </c>
    </row>
    <row r="13" spans="1:6" ht="67.5" customHeight="1" x14ac:dyDescent="0.2">
      <c r="A13" s="12">
        <f t="shared" si="0"/>
        <v>5</v>
      </c>
      <c r="B13" s="12">
        <v>39</v>
      </c>
      <c r="C13" s="15" t="s">
        <v>129</v>
      </c>
      <c r="D13" s="14" t="s">
        <v>58</v>
      </c>
    </row>
    <row r="14" spans="1:6" ht="57.75" customHeight="1" x14ac:dyDescent="0.2">
      <c r="A14" s="12">
        <f t="shared" si="0"/>
        <v>6</v>
      </c>
      <c r="B14" s="12">
        <v>40</v>
      </c>
      <c r="C14" s="15" t="s">
        <v>122</v>
      </c>
      <c r="D14" s="14" t="s">
        <v>57</v>
      </c>
    </row>
    <row r="15" spans="1:6" ht="61.5" customHeight="1" x14ac:dyDescent="0.2">
      <c r="A15" s="12">
        <f t="shared" si="0"/>
        <v>7</v>
      </c>
      <c r="B15" s="12">
        <v>41</v>
      </c>
      <c r="C15" s="15" t="s">
        <v>130</v>
      </c>
      <c r="D15" s="14" t="s">
        <v>58</v>
      </c>
    </row>
    <row r="16" spans="1:6" ht="61.5" customHeight="1" x14ac:dyDescent="0.2">
      <c r="A16" s="12">
        <f t="shared" si="0"/>
        <v>8</v>
      </c>
      <c r="B16" s="12">
        <v>42</v>
      </c>
      <c r="C16" s="15" t="s">
        <v>131</v>
      </c>
      <c r="D16" s="14" t="s">
        <v>58</v>
      </c>
    </row>
    <row r="17" spans="1:4" ht="59.25" customHeight="1" x14ac:dyDescent="0.2">
      <c r="A17" s="12">
        <f t="shared" si="0"/>
        <v>9</v>
      </c>
      <c r="B17" s="12">
        <v>43</v>
      </c>
      <c r="C17" s="15" t="s">
        <v>132</v>
      </c>
      <c r="D17" s="14" t="s">
        <v>58</v>
      </c>
    </row>
    <row r="18" spans="1:4" ht="54" customHeight="1" x14ac:dyDescent="0.2">
      <c r="A18" s="12">
        <f t="shared" si="0"/>
        <v>10</v>
      </c>
      <c r="B18" s="12">
        <v>44</v>
      </c>
      <c r="C18" s="238" t="s">
        <v>133</v>
      </c>
      <c r="D18" s="14" t="s">
        <v>58</v>
      </c>
    </row>
    <row r="19" spans="1:4" ht="115.5" customHeight="1" x14ac:dyDescent="0.2">
      <c r="A19" s="12">
        <f t="shared" si="0"/>
        <v>11</v>
      </c>
      <c r="B19" s="12">
        <v>45</v>
      </c>
      <c r="C19" s="15" t="s">
        <v>163</v>
      </c>
      <c r="D19" s="14" t="s">
        <v>58</v>
      </c>
    </row>
    <row r="20" spans="1:4" ht="46.5" customHeight="1" x14ac:dyDescent="0.2">
      <c r="A20" s="12">
        <f t="shared" si="0"/>
        <v>12</v>
      </c>
      <c r="B20" s="12">
        <v>46</v>
      </c>
      <c r="C20" s="237" t="s">
        <v>116</v>
      </c>
      <c r="D20" s="14" t="s">
        <v>59</v>
      </c>
    </row>
    <row r="21" spans="1:4" ht="46.5" customHeight="1" x14ac:dyDescent="0.2">
      <c r="A21" s="12">
        <f t="shared" si="0"/>
        <v>13</v>
      </c>
      <c r="B21" s="12">
        <v>47</v>
      </c>
      <c r="C21" s="11" t="s">
        <v>117</v>
      </c>
      <c r="D21" s="14" t="s">
        <v>59</v>
      </c>
    </row>
    <row r="22" spans="1:4" ht="90.75" customHeight="1" x14ac:dyDescent="0.2">
      <c r="A22" s="12">
        <f t="shared" si="0"/>
        <v>14</v>
      </c>
      <c r="B22" s="12">
        <v>48</v>
      </c>
      <c r="C22" s="15" t="s">
        <v>125</v>
      </c>
      <c r="D22" s="14" t="s">
        <v>59</v>
      </c>
    </row>
    <row r="23" spans="1:4" ht="63.75" customHeight="1" x14ac:dyDescent="0.2">
      <c r="A23" s="12">
        <f t="shared" si="0"/>
        <v>15</v>
      </c>
      <c r="B23" s="12">
        <v>51</v>
      </c>
      <c r="C23" s="15" t="s">
        <v>135</v>
      </c>
      <c r="D23" s="14" t="s">
        <v>61</v>
      </c>
    </row>
  </sheetData>
  <mergeCells count="3">
    <mergeCell ref="A2:D2"/>
    <mergeCell ref="A6:D6"/>
    <mergeCell ref="A4:D4"/>
  </mergeCells>
  <pageMargins left="0.70866141732283472" right="0.70866141732283472" top="0.74803149606299213" bottom="0.15748031496062992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Информация по ИП</vt:lpstr>
      <vt:lpstr>Потребности</vt:lpstr>
      <vt:lpstr>Источники</vt:lpstr>
      <vt:lpstr>По мероприятиям</vt:lpstr>
      <vt:lpstr>Эффективность</vt:lpstr>
      <vt:lpstr>за 2016 год</vt:lpstr>
      <vt:lpstr>Изменения</vt:lpstr>
      <vt:lpstr>'По мероприятиям'!Заголовки_для_печати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2017-10-31T13:42:36Z</dcterms:modified>
</cp:coreProperties>
</file>